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latrobeuni-my.sharepoint.com/personal/19378534_students_ltu_edu_au/Documents/Desktop/1 Research Write Up 2020/Athlete study/"/>
    </mc:Choice>
  </mc:AlternateContent>
  <xr:revisionPtr revIDLastSave="77" documentId="8_{17C4EB78-7A22-44A2-94EF-203B1768D9A5}" xr6:coauthVersionLast="47" xr6:coauthVersionMax="47" xr10:uidLastSave="{46E76191-CA2D-4E6B-A1DB-E2A1EAC56BF2}"/>
  <bookViews>
    <workbookView xWindow="-110" yWindow="-110" windowWidth="19420" windowHeight="10420" activeTab="7" xr2:uid="{00000000-000D-0000-FFFF-FFFF00000000}"/>
  </bookViews>
  <sheets>
    <sheet name="Male LL " sheetId="8" r:id="rId1"/>
    <sheet name="Female LL " sheetId="9" r:id="rId2"/>
    <sheet name="Male LM " sheetId="10" r:id="rId3"/>
    <sheet name="Female LM" sheetId="11" r:id="rId4"/>
    <sheet name="Male RL" sheetId="14" r:id="rId5"/>
    <sheet name="Female RL" sheetId="15" r:id="rId6"/>
    <sheet name="Male RM" sheetId="12" r:id="rId7"/>
    <sheet name="Female RM" sheetId="13" r:id="rId8"/>
  </sheets>
  <definedNames>
    <definedName name="_xlnm._FilterDatabase" localSheetId="0" hidden="1">'Male LL '!$A$1:$AE$22</definedName>
    <definedName name="_xlnm._FilterDatabase" localSheetId="2" hidden="1">'Male LM '!$A$1:$AJ$1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" i="10" l="1"/>
  <c r="AD2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" i="10"/>
  <c r="Y2" i="10"/>
  <c r="X2" i="10"/>
  <c r="AH3" i="11"/>
  <c r="AH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H2" i="11"/>
  <c r="AG2" i="1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" i="11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" i="11"/>
  <c r="Z2" i="10"/>
  <c r="AH3" i="10"/>
  <c r="AH4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" i="10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" i="10"/>
  <c r="Z3" i="10"/>
  <c r="Z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AH2" i="9"/>
  <c r="AG2" i="9"/>
  <c r="W2" i="9"/>
  <c r="V2" i="9"/>
  <c r="AH3" i="9"/>
  <c r="AH4" i="9"/>
  <c r="AH5" i="9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D2" i="9"/>
  <c r="AG3" i="9"/>
  <c r="AG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C2" i="9"/>
  <c r="AA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" i="9"/>
  <c r="Z3" i="9"/>
  <c r="Z4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" i="9"/>
  <c r="AH3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" i="8"/>
  <c r="AD2" i="8"/>
  <c r="AG3" i="8"/>
  <c r="AG4" i="8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" i="8"/>
  <c r="AC2" i="8"/>
  <c r="AA3" i="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" i="8"/>
  <c r="W2" i="8"/>
  <c r="Z2" i="8"/>
  <c r="Z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V2" i="8"/>
  <c r="V16" i="13" l="1"/>
  <c r="V12" i="13"/>
  <c r="V8" i="13"/>
  <c r="U21" i="8"/>
  <c r="U5" i="8"/>
  <c r="U5" i="15"/>
  <c r="U8" i="15"/>
  <c r="U9" i="15"/>
  <c r="U12" i="15"/>
  <c r="U13" i="15"/>
  <c r="U16" i="15"/>
  <c r="U17" i="15"/>
  <c r="U20" i="15"/>
  <c r="U21" i="15"/>
  <c r="U24" i="15"/>
  <c r="T23" i="13"/>
  <c r="U23" i="13" s="1"/>
  <c r="T22" i="13"/>
  <c r="U22" i="13" s="1"/>
  <c r="T21" i="13"/>
  <c r="U21" i="13" s="1"/>
  <c r="T20" i="13"/>
  <c r="U20" i="13" s="1"/>
  <c r="T19" i="13"/>
  <c r="U19" i="13" s="1"/>
  <c r="T18" i="13"/>
  <c r="U18" i="13" s="1"/>
  <c r="T17" i="13"/>
  <c r="U17" i="13" s="1"/>
  <c r="T16" i="13"/>
  <c r="U16" i="13" s="1"/>
  <c r="T15" i="13"/>
  <c r="U15" i="13" s="1"/>
  <c r="T14" i="13"/>
  <c r="U14" i="13" s="1"/>
  <c r="T13" i="13"/>
  <c r="U13" i="13" s="1"/>
  <c r="T12" i="13"/>
  <c r="U12" i="13" s="1"/>
  <c r="T11" i="13"/>
  <c r="U11" i="13" s="1"/>
  <c r="T10" i="13"/>
  <c r="U10" i="13" s="1"/>
  <c r="T9" i="13"/>
  <c r="U9" i="13" s="1"/>
  <c r="T8" i="13"/>
  <c r="U8" i="13" s="1"/>
  <c r="T7" i="13"/>
  <c r="U7" i="13" s="1"/>
  <c r="T6" i="13"/>
  <c r="U6" i="13" s="1"/>
  <c r="T5" i="13"/>
  <c r="U5" i="13" s="1"/>
  <c r="T4" i="13"/>
  <c r="U4" i="13" s="1"/>
  <c r="T3" i="13"/>
  <c r="U3" i="13" s="1"/>
  <c r="T2" i="13"/>
  <c r="U2" i="13" s="1"/>
  <c r="S24" i="15"/>
  <c r="T24" i="15" s="1"/>
  <c r="S23" i="15"/>
  <c r="T23" i="15" s="1"/>
  <c r="S22" i="15"/>
  <c r="T22" i="15" s="1"/>
  <c r="S21" i="15"/>
  <c r="T21" i="15" s="1"/>
  <c r="S20" i="15"/>
  <c r="T20" i="15" s="1"/>
  <c r="S19" i="15"/>
  <c r="T19" i="15" s="1"/>
  <c r="S18" i="15"/>
  <c r="T18" i="15" s="1"/>
  <c r="S17" i="15"/>
  <c r="T17" i="15" s="1"/>
  <c r="S16" i="15"/>
  <c r="T16" i="15" s="1"/>
  <c r="S15" i="15"/>
  <c r="T15" i="15" s="1"/>
  <c r="S14" i="15"/>
  <c r="T14" i="15" s="1"/>
  <c r="S13" i="15"/>
  <c r="T13" i="15" s="1"/>
  <c r="S12" i="15"/>
  <c r="T12" i="15" s="1"/>
  <c r="S11" i="15"/>
  <c r="T11" i="15" s="1"/>
  <c r="S10" i="15"/>
  <c r="T10" i="15" s="1"/>
  <c r="S9" i="15"/>
  <c r="T9" i="15" s="1"/>
  <c r="S8" i="15"/>
  <c r="T8" i="15" s="1"/>
  <c r="S7" i="15"/>
  <c r="T7" i="15" s="1"/>
  <c r="S6" i="15"/>
  <c r="T6" i="15" s="1"/>
  <c r="S5" i="15"/>
  <c r="T5" i="15" s="1"/>
  <c r="S4" i="15"/>
  <c r="T4" i="15" s="1"/>
  <c r="S3" i="15"/>
  <c r="T3" i="15" s="1"/>
  <c r="S2" i="15"/>
  <c r="T2" i="15" s="1"/>
  <c r="R23" i="11"/>
  <c r="S23" i="11" s="1"/>
  <c r="R22" i="11"/>
  <c r="S22" i="11" s="1"/>
  <c r="R21" i="11"/>
  <c r="S21" i="11" s="1"/>
  <c r="R20" i="11"/>
  <c r="S20" i="11" s="1"/>
  <c r="R19" i="11"/>
  <c r="S19" i="11" s="1"/>
  <c r="R18" i="11"/>
  <c r="S18" i="11" s="1"/>
  <c r="R17" i="11"/>
  <c r="S17" i="11" s="1"/>
  <c r="R16" i="11"/>
  <c r="S16" i="11" s="1"/>
  <c r="R15" i="11"/>
  <c r="S15" i="11" s="1"/>
  <c r="R14" i="11"/>
  <c r="S14" i="11" s="1"/>
  <c r="R13" i="11"/>
  <c r="S13" i="11" s="1"/>
  <c r="R12" i="11"/>
  <c r="S12" i="11" s="1"/>
  <c r="R11" i="11"/>
  <c r="S11" i="11" s="1"/>
  <c r="R10" i="11"/>
  <c r="S10" i="11" s="1"/>
  <c r="R9" i="11"/>
  <c r="S9" i="11" s="1"/>
  <c r="R8" i="11"/>
  <c r="S8" i="11" s="1"/>
  <c r="R7" i="11"/>
  <c r="S7" i="11" s="1"/>
  <c r="R6" i="11"/>
  <c r="S6" i="11" s="1"/>
  <c r="R5" i="11"/>
  <c r="S5" i="11" s="1"/>
  <c r="R4" i="11"/>
  <c r="S4" i="11" s="1"/>
  <c r="R3" i="11"/>
  <c r="S3" i="11" s="1"/>
  <c r="R2" i="11"/>
  <c r="S2" i="11" s="1"/>
  <c r="S3" i="9"/>
  <c r="U3" i="9" s="1"/>
  <c r="S4" i="9"/>
  <c r="U4" i="9" s="1"/>
  <c r="S5" i="9"/>
  <c r="T5" i="9" s="1"/>
  <c r="S6" i="9"/>
  <c r="T6" i="9" s="1"/>
  <c r="S7" i="9"/>
  <c r="U7" i="9" s="1"/>
  <c r="S8" i="9"/>
  <c r="U8" i="9" s="1"/>
  <c r="S9" i="9"/>
  <c r="U9" i="9" s="1"/>
  <c r="S10" i="9"/>
  <c r="T10" i="9" s="1"/>
  <c r="S11" i="9"/>
  <c r="U11" i="9" s="1"/>
  <c r="S12" i="9"/>
  <c r="U12" i="9" s="1"/>
  <c r="S13" i="9"/>
  <c r="T13" i="9" s="1"/>
  <c r="S14" i="9"/>
  <c r="T14" i="9" s="1"/>
  <c r="S15" i="9"/>
  <c r="U15" i="9" s="1"/>
  <c r="S16" i="9"/>
  <c r="U16" i="9" s="1"/>
  <c r="S17" i="9"/>
  <c r="U17" i="9" s="1"/>
  <c r="S18" i="9"/>
  <c r="T18" i="9" s="1"/>
  <c r="S19" i="9"/>
  <c r="U19" i="9" s="1"/>
  <c r="S20" i="9"/>
  <c r="U20" i="9" s="1"/>
  <c r="S21" i="9"/>
  <c r="T21" i="9" s="1"/>
  <c r="S22" i="9"/>
  <c r="T22" i="9" s="1"/>
  <c r="S23" i="9"/>
  <c r="U23" i="9" s="1"/>
  <c r="S24" i="9"/>
  <c r="U24" i="9" s="1"/>
  <c r="S2" i="9"/>
  <c r="U2" i="9" s="1"/>
  <c r="S22" i="12"/>
  <c r="S21" i="12"/>
  <c r="S20" i="12"/>
  <c r="S19" i="12"/>
  <c r="S18" i="12"/>
  <c r="T18" i="12" s="1"/>
  <c r="S17" i="12"/>
  <c r="S16" i="12"/>
  <c r="S15" i="12"/>
  <c r="S14" i="12"/>
  <c r="S13" i="12"/>
  <c r="S12" i="12"/>
  <c r="S11" i="12"/>
  <c r="S10" i="12"/>
  <c r="S9" i="12"/>
  <c r="S8" i="12"/>
  <c r="S7" i="12"/>
  <c r="S6" i="12"/>
  <c r="T6" i="12" s="1"/>
  <c r="S5" i="12"/>
  <c r="S4" i="12"/>
  <c r="S3" i="12"/>
  <c r="S2" i="12"/>
  <c r="S22" i="14"/>
  <c r="T22" i="14" s="1"/>
  <c r="S21" i="14"/>
  <c r="T21" i="14" s="1"/>
  <c r="S20" i="14"/>
  <c r="T20" i="14" s="1"/>
  <c r="S19" i="14"/>
  <c r="T19" i="14" s="1"/>
  <c r="S18" i="14"/>
  <c r="T18" i="14" s="1"/>
  <c r="S17" i="14"/>
  <c r="T17" i="14" s="1"/>
  <c r="S16" i="14"/>
  <c r="T16" i="14" s="1"/>
  <c r="S15" i="14"/>
  <c r="T15" i="14" s="1"/>
  <c r="S14" i="14"/>
  <c r="T14" i="14" s="1"/>
  <c r="S13" i="14"/>
  <c r="T13" i="14" s="1"/>
  <c r="S12" i="14"/>
  <c r="T12" i="14" s="1"/>
  <c r="S11" i="14"/>
  <c r="T11" i="14" s="1"/>
  <c r="S10" i="14"/>
  <c r="T10" i="14" s="1"/>
  <c r="S9" i="14"/>
  <c r="T9" i="14" s="1"/>
  <c r="S8" i="14"/>
  <c r="T8" i="14" s="1"/>
  <c r="S7" i="14"/>
  <c r="T7" i="14" s="1"/>
  <c r="S6" i="14"/>
  <c r="T6" i="14" s="1"/>
  <c r="S5" i="14"/>
  <c r="T5" i="14" s="1"/>
  <c r="S4" i="14"/>
  <c r="T4" i="14" s="1"/>
  <c r="S3" i="14"/>
  <c r="T3" i="14" s="1"/>
  <c r="S2" i="14"/>
  <c r="U2" i="14" s="1"/>
  <c r="S22" i="10"/>
  <c r="U22" i="10" s="1"/>
  <c r="S21" i="10"/>
  <c r="U21" i="10" s="1"/>
  <c r="S20" i="10"/>
  <c r="S19" i="10"/>
  <c r="S18" i="10"/>
  <c r="S17" i="10"/>
  <c r="U17" i="10" s="1"/>
  <c r="S16" i="10"/>
  <c r="S15" i="10"/>
  <c r="S14" i="10"/>
  <c r="U14" i="10" s="1"/>
  <c r="S13" i="10"/>
  <c r="U13" i="10" s="1"/>
  <c r="S12" i="10"/>
  <c r="S11" i="10"/>
  <c r="S10" i="10"/>
  <c r="U10" i="10" s="1"/>
  <c r="S9" i="10"/>
  <c r="U9" i="10" s="1"/>
  <c r="S8" i="10"/>
  <c r="S7" i="10"/>
  <c r="S6" i="10"/>
  <c r="S5" i="10"/>
  <c r="U5" i="10" s="1"/>
  <c r="S4" i="10"/>
  <c r="S3" i="10"/>
  <c r="U3" i="10" s="1"/>
  <c r="S2" i="10"/>
  <c r="U2" i="10" s="1"/>
  <c r="T5" i="8"/>
  <c r="T21" i="8"/>
  <c r="S3" i="8"/>
  <c r="U3" i="8" s="1"/>
  <c r="S4" i="8"/>
  <c r="T4" i="8" s="1"/>
  <c r="S5" i="8"/>
  <c r="S6" i="8"/>
  <c r="T6" i="8" s="1"/>
  <c r="S7" i="8"/>
  <c r="U7" i="8" s="1"/>
  <c r="S8" i="8"/>
  <c r="T8" i="8" s="1"/>
  <c r="S9" i="8"/>
  <c r="T9" i="8" s="1"/>
  <c r="S10" i="8"/>
  <c r="T10" i="8" s="1"/>
  <c r="S11" i="8"/>
  <c r="U11" i="8" s="1"/>
  <c r="S12" i="8"/>
  <c r="T12" i="8" s="1"/>
  <c r="S13" i="8"/>
  <c r="U13" i="8" s="1"/>
  <c r="S14" i="8"/>
  <c r="T14" i="8" s="1"/>
  <c r="S15" i="8"/>
  <c r="U15" i="8" s="1"/>
  <c r="S16" i="8"/>
  <c r="T16" i="8" s="1"/>
  <c r="S17" i="8"/>
  <c r="U17" i="8" s="1"/>
  <c r="S18" i="8"/>
  <c r="T18" i="8" s="1"/>
  <c r="S19" i="8"/>
  <c r="U19" i="8" s="1"/>
  <c r="S20" i="8"/>
  <c r="T20" i="8" s="1"/>
  <c r="S21" i="8"/>
  <c r="S22" i="8"/>
  <c r="T22" i="8" s="1"/>
  <c r="S2" i="8"/>
  <c r="U2" i="8" s="1"/>
  <c r="V4" i="13" l="1"/>
  <c r="V20" i="13"/>
  <c r="AL6" i="11"/>
  <c r="AM6" i="11"/>
  <c r="AR14" i="11"/>
  <c r="AL14" i="11"/>
  <c r="AN4" i="11"/>
  <c r="AO4" i="11"/>
  <c r="AT20" i="11"/>
  <c r="AN20" i="11"/>
  <c r="AL3" i="11"/>
  <c r="AM3" i="11"/>
  <c r="AL7" i="11"/>
  <c r="AM7" i="11"/>
  <c r="AR11" i="11"/>
  <c r="AQ11" i="11"/>
  <c r="AL15" i="11"/>
  <c r="AR15" i="11"/>
  <c r="AL19" i="11"/>
  <c r="AR19" i="11"/>
  <c r="AL23" i="11"/>
  <c r="AR23" i="11"/>
  <c r="V5" i="13"/>
  <c r="V9" i="13"/>
  <c r="V13" i="13"/>
  <c r="V17" i="13"/>
  <c r="V21" i="13"/>
  <c r="AR10" i="11"/>
  <c r="AL10" i="11"/>
  <c r="AR22" i="11"/>
  <c r="AL22" i="11"/>
  <c r="AN8" i="11"/>
  <c r="AO8" i="11"/>
  <c r="AT16" i="11"/>
  <c r="AN16" i="11"/>
  <c r="AL4" i="11"/>
  <c r="AM4" i="11"/>
  <c r="AL8" i="11"/>
  <c r="AM8" i="11"/>
  <c r="AM12" i="11"/>
  <c r="AL12" i="11"/>
  <c r="AR16" i="11"/>
  <c r="AL16" i="11"/>
  <c r="AR20" i="11"/>
  <c r="AL20" i="11"/>
  <c r="V2" i="13"/>
  <c r="V6" i="13"/>
  <c r="V10" i="13"/>
  <c r="V14" i="13"/>
  <c r="V18" i="13"/>
  <c r="V22" i="13"/>
  <c r="AQ2" i="11"/>
  <c r="AM2" i="11"/>
  <c r="AL18" i="11"/>
  <c r="AR18" i="11"/>
  <c r="AO12" i="11"/>
  <c r="AN12" i="11"/>
  <c r="AL5" i="11"/>
  <c r="AM5" i="11"/>
  <c r="AL9" i="11"/>
  <c r="AM9" i="11"/>
  <c r="AL13" i="11"/>
  <c r="AM13" i="11"/>
  <c r="AL17" i="11"/>
  <c r="AR17" i="11"/>
  <c r="AL21" i="11"/>
  <c r="AR21" i="11"/>
  <c r="V3" i="13"/>
  <c r="V7" i="13"/>
  <c r="V11" i="13"/>
  <c r="V15" i="13"/>
  <c r="V19" i="13"/>
  <c r="V23" i="13"/>
  <c r="AL6" i="9"/>
  <c r="AM6" i="9"/>
  <c r="AM3" i="9"/>
  <c r="AL3" i="9"/>
  <c r="AR23" i="9"/>
  <c r="AL23" i="9"/>
  <c r="AT16" i="9"/>
  <c r="AN16" i="9"/>
  <c r="AO12" i="9"/>
  <c r="AN12" i="9"/>
  <c r="AO8" i="9"/>
  <c r="AN8" i="9"/>
  <c r="U4" i="15"/>
  <c r="AR10" i="9"/>
  <c r="AL10" i="9"/>
  <c r="AL18" i="9"/>
  <c r="AR18" i="9"/>
  <c r="AN21" i="9"/>
  <c r="AT21" i="9"/>
  <c r="AN13" i="9"/>
  <c r="AO13" i="9"/>
  <c r="AO9" i="9"/>
  <c r="AN9" i="9"/>
  <c r="AM7" i="9"/>
  <c r="AL7" i="9"/>
  <c r="AR15" i="9"/>
  <c r="AL15" i="9"/>
  <c r="AT20" i="9"/>
  <c r="AN20" i="9"/>
  <c r="AL4" i="9"/>
  <c r="AM4" i="9"/>
  <c r="AL8" i="9"/>
  <c r="AM8" i="9"/>
  <c r="AM12" i="9"/>
  <c r="AL12" i="9"/>
  <c r="AR16" i="9"/>
  <c r="AL16" i="9"/>
  <c r="AR20" i="9"/>
  <c r="AL20" i="9"/>
  <c r="AR24" i="9"/>
  <c r="AL24" i="9"/>
  <c r="U23" i="15"/>
  <c r="U19" i="15"/>
  <c r="U15" i="15"/>
  <c r="U11" i="15"/>
  <c r="U7" i="15"/>
  <c r="U3" i="15"/>
  <c r="AQ2" i="9"/>
  <c r="AM2" i="9"/>
  <c r="AL14" i="9"/>
  <c r="AR14" i="9"/>
  <c r="AM22" i="9"/>
  <c r="AL22" i="9"/>
  <c r="AN17" i="9"/>
  <c r="AT17" i="9"/>
  <c r="AN5" i="9"/>
  <c r="AO5" i="9"/>
  <c r="AQ11" i="9"/>
  <c r="AR11" i="9"/>
  <c r="AR19" i="9"/>
  <c r="AL19" i="9"/>
  <c r="AT24" i="9"/>
  <c r="AN24" i="9"/>
  <c r="AL5" i="9"/>
  <c r="AM5" i="9"/>
  <c r="AL9" i="9"/>
  <c r="AM9" i="9"/>
  <c r="AM13" i="9"/>
  <c r="AL13" i="9"/>
  <c r="AR17" i="9"/>
  <c r="AL17" i="9"/>
  <c r="AR21" i="9"/>
  <c r="AL21" i="9"/>
  <c r="U22" i="15"/>
  <c r="U18" i="15"/>
  <c r="U14" i="15"/>
  <c r="U10" i="15"/>
  <c r="U6" i="15"/>
  <c r="U2" i="15"/>
  <c r="T17" i="9"/>
  <c r="AR8" i="11"/>
  <c r="AQ8" i="11"/>
  <c r="AQ20" i="11"/>
  <c r="AM20" i="11"/>
  <c r="AR9" i="11"/>
  <c r="AQ9" i="11"/>
  <c r="AM21" i="11"/>
  <c r="AQ21" i="11"/>
  <c r="AR6" i="11"/>
  <c r="AQ6" i="11"/>
  <c r="AQ10" i="11"/>
  <c r="AM10" i="11"/>
  <c r="AQ14" i="11"/>
  <c r="AM14" i="11"/>
  <c r="AQ18" i="11"/>
  <c r="AM18" i="11"/>
  <c r="AQ22" i="11"/>
  <c r="AM22" i="11"/>
  <c r="AR4" i="11"/>
  <c r="AQ4" i="11"/>
  <c r="AR12" i="11"/>
  <c r="AQ12" i="11"/>
  <c r="AQ16" i="11"/>
  <c r="AM16" i="11"/>
  <c r="AR5" i="11"/>
  <c r="AQ5" i="11"/>
  <c r="AR13" i="11"/>
  <c r="AQ13" i="11"/>
  <c r="AM17" i="11"/>
  <c r="AQ17" i="11"/>
  <c r="AR2" i="11"/>
  <c r="AL2" i="11"/>
  <c r="AR3" i="11"/>
  <c r="AQ3" i="11"/>
  <c r="AR7" i="11"/>
  <c r="AQ7" i="11"/>
  <c r="AM11" i="11"/>
  <c r="AL11" i="11"/>
  <c r="AM15" i="11"/>
  <c r="AQ15" i="11"/>
  <c r="AM19" i="11"/>
  <c r="AQ19" i="11"/>
  <c r="AM23" i="11"/>
  <c r="AQ23" i="11"/>
  <c r="U13" i="9"/>
  <c r="AT9" i="9"/>
  <c r="AS9" i="9"/>
  <c r="AQ21" i="9"/>
  <c r="AM21" i="9"/>
  <c r="AQ5" i="9"/>
  <c r="AR5" i="9"/>
  <c r="AS16" i="9"/>
  <c r="AO16" i="9"/>
  <c r="AS4" i="9"/>
  <c r="AT4" i="9"/>
  <c r="AT13" i="9"/>
  <c r="AS13" i="9"/>
  <c r="AO11" i="9"/>
  <c r="AN11" i="9"/>
  <c r="AS24" i="9"/>
  <c r="AO24" i="9"/>
  <c r="AS12" i="9"/>
  <c r="AT12" i="9"/>
  <c r="AQ17" i="9"/>
  <c r="AM17" i="9"/>
  <c r="AS23" i="9"/>
  <c r="AO23" i="9"/>
  <c r="AS7" i="9"/>
  <c r="AT7" i="9"/>
  <c r="AQ18" i="9"/>
  <c r="AM18" i="9"/>
  <c r="AQ14" i="9"/>
  <c r="AM14" i="9"/>
  <c r="AQ10" i="9"/>
  <c r="AM10" i="9"/>
  <c r="AR6" i="9"/>
  <c r="AQ6" i="9"/>
  <c r="T2" i="9"/>
  <c r="T9" i="9"/>
  <c r="U5" i="9"/>
  <c r="U21" i="9"/>
  <c r="AS20" i="9"/>
  <c r="AO20" i="9"/>
  <c r="AS8" i="9"/>
  <c r="AT8" i="9"/>
  <c r="AO19" i="9"/>
  <c r="AS19" i="9"/>
  <c r="AS15" i="9"/>
  <c r="AO15" i="9"/>
  <c r="AT3" i="9"/>
  <c r="AS3" i="9"/>
  <c r="AQ13" i="9"/>
  <c r="AR13" i="9"/>
  <c r="AO17" i="9"/>
  <c r="AS17" i="9"/>
  <c r="AR22" i="9"/>
  <c r="AQ22" i="9"/>
  <c r="AT2" i="9"/>
  <c r="AN2" i="9"/>
  <c r="AL6" i="10"/>
  <c r="AM6" i="10"/>
  <c r="AL18" i="10"/>
  <c r="AR18" i="10"/>
  <c r="U9" i="8"/>
  <c r="T17" i="8"/>
  <c r="T13" i="8"/>
  <c r="AN2" i="8"/>
  <c r="AO2" i="8"/>
  <c r="AR22" i="8"/>
  <c r="AL22" i="8"/>
  <c r="U6" i="14"/>
  <c r="AR11" i="8"/>
  <c r="AL11" i="8"/>
  <c r="AR15" i="8"/>
  <c r="AL15" i="8"/>
  <c r="AR19" i="8"/>
  <c r="AQ19" i="8"/>
  <c r="T2" i="14"/>
  <c r="U3" i="14"/>
  <c r="U7" i="14"/>
  <c r="U11" i="14"/>
  <c r="U15" i="14"/>
  <c r="U19" i="14"/>
  <c r="AL6" i="8"/>
  <c r="AM6" i="8"/>
  <c r="AQ14" i="8"/>
  <c r="AR14" i="8"/>
  <c r="U10" i="14"/>
  <c r="U18" i="14"/>
  <c r="AM7" i="8"/>
  <c r="AL7" i="8"/>
  <c r="AM4" i="8"/>
  <c r="AL4" i="8"/>
  <c r="AM8" i="8"/>
  <c r="AL8" i="8"/>
  <c r="AM12" i="8"/>
  <c r="AQ12" i="8"/>
  <c r="AL16" i="8"/>
  <c r="AR16" i="8"/>
  <c r="AM20" i="8"/>
  <c r="AQ20" i="8"/>
  <c r="U4" i="14"/>
  <c r="U8" i="14"/>
  <c r="U12" i="14"/>
  <c r="U16" i="14"/>
  <c r="U20" i="14"/>
  <c r="AL10" i="8"/>
  <c r="AM10" i="8"/>
  <c r="AL18" i="8"/>
  <c r="AR18" i="8"/>
  <c r="U14" i="14"/>
  <c r="U22" i="14"/>
  <c r="AR3" i="8"/>
  <c r="AL3" i="8"/>
  <c r="AL5" i="8"/>
  <c r="AM5" i="8"/>
  <c r="AM9" i="8"/>
  <c r="AQ9" i="8"/>
  <c r="AL13" i="8"/>
  <c r="AR13" i="8"/>
  <c r="AR17" i="8"/>
  <c r="AL17" i="8"/>
  <c r="AM21" i="8"/>
  <c r="AL21" i="8"/>
  <c r="U5" i="14"/>
  <c r="U9" i="14"/>
  <c r="U13" i="14"/>
  <c r="U17" i="14"/>
  <c r="U21" i="14"/>
  <c r="AT5" i="10"/>
  <c r="AS5" i="10"/>
  <c r="AS17" i="10"/>
  <c r="AO17" i="10"/>
  <c r="AO14" i="10"/>
  <c r="AN14" i="10"/>
  <c r="AS3" i="10"/>
  <c r="AO3" i="10"/>
  <c r="AS13" i="10"/>
  <c r="AO13" i="10"/>
  <c r="AT2" i="10"/>
  <c r="AS2" i="10"/>
  <c r="AT10" i="10"/>
  <c r="AS10" i="10"/>
  <c r="AT9" i="10"/>
  <c r="AN9" i="10"/>
  <c r="AT21" i="10"/>
  <c r="AS21" i="10"/>
  <c r="AS22" i="10"/>
  <c r="AO22" i="10"/>
  <c r="AL20" i="8"/>
  <c r="AR20" i="8"/>
  <c r="AL12" i="8"/>
  <c r="AR12" i="8"/>
  <c r="AQ8" i="8"/>
  <c r="AR8" i="8"/>
  <c r="AN19" i="8"/>
  <c r="AO19" i="8"/>
  <c r="AS11" i="8"/>
  <c r="AO11" i="8"/>
  <c r="AS3" i="8"/>
  <c r="AO3" i="8"/>
  <c r="AM18" i="8"/>
  <c r="AQ18" i="8"/>
  <c r="AR10" i="8"/>
  <c r="AQ10" i="8"/>
  <c r="AQ16" i="8"/>
  <c r="AM16" i="8"/>
  <c r="AQ4" i="8"/>
  <c r="AR4" i="8"/>
  <c r="AT2" i="8"/>
  <c r="AS2" i="8"/>
  <c r="AS15" i="8"/>
  <c r="AO15" i="8"/>
  <c r="AS7" i="8"/>
  <c r="AT7" i="8"/>
  <c r="AM22" i="8"/>
  <c r="AQ22" i="8"/>
  <c r="AM14" i="8"/>
  <c r="AL14" i="8"/>
  <c r="AR6" i="8"/>
  <c r="AQ6" i="8"/>
  <c r="AR21" i="8"/>
  <c r="AQ21" i="8"/>
  <c r="AQ17" i="8"/>
  <c r="AM17" i="8"/>
  <c r="AR9" i="8"/>
  <c r="AL9" i="8"/>
  <c r="U8" i="8"/>
  <c r="U16" i="8"/>
  <c r="AS5" i="8"/>
  <c r="AT5" i="8"/>
  <c r="AS13" i="8"/>
  <c r="AO13" i="8"/>
  <c r="AS17" i="8"/>
  <c r="AO17" i="8"/>
  <c r="T2" i="8"/>
  <c r="T19" i="8"/>
  <c r="T15" i="8"/>
  <c r="T11" i="8"/>
  <c r="T7" i="8"/>
  <c r="T3" i="8"/>
  <c r="U6" i="8"/>
  <c r="U10" i="8"/>
  <c r="U14" i="8"/>
  <c r="U18" i="8"/>
  <c r="U22" i="8"/>
  <c r="AQ13" i="8"/>
  <c r="AM13" i="8"/>
  <c r="AR5" i="8"/>
  <c r="AQ5" i="8"/>
  <c r="U4" i="8"/>
  <c r="U12" i="8"/>
  <c r="U20" i="8"/>
  <c r="AN9" i="8"/>
  <c r="AT9" i="8"/>
  <c r="AS21" i="8"/>
  <c r="AT21" i="8"/>
  <c r="T2" i="11"/>
  <c r="T3" i="11"/>
  <c r="T7" i="11"/>
  <c r="T11" i="11"/>
  <c r="T15" i="11"/>
  <c r="T19" i="11"/>
  <c r="T23" i="11"/>
  <c r="T4" i="11"/>
  <c r="T8" i="11"/>
  <c r="T12" i="11"/>
  <c r="T16" i="11"/>
  <c r="T20" i="11"/>
  <c r="T5" i="11"/>
  <c r="T9" i="11"/>
  <c r="T13" i="11"/>
  <c r="T17" i="11"/>
  <c r="T21" i="11"/>
  <c r="T6" i="11"/>
  <c r="T10" i="11"/>
  <c r="T14" i="11"/>
  <c r="T18" i="11"/>
  <c r="T22" i="11"/>
  <c r="T3" i="12"/>
  <c r="T7" i="12"/>
  <c r="T11" i="12"/>
  <c r="T15" i="12"/>
  <c r="T19" i="12"/>
  <c r="U3" i="12"/>
  <c r="U7" i="12"/>
  <c r="U11" i="12"/>
  <c r="U15" i="12"/>
  <c r="U19" i="12"/>
  <c r="T4" i="12"/>
  <c r="T8" i="12"/>
  <c r="T12" i="12"/>
  <c r="T16" i="12"/>
  <c r="T20" i="12"/>
  <c r="U4" i="12"/>
  <c r="U8" i="12"/>
  <c r="U12" i="12"/>
  <c r="U16" i="12"/>
  <c r="U20" i="12"/>
  <c r="T5" i="12"/>
  <c r="T9" i="12"/>
  <c r="T13" i="12"/>
  <c r="T17" i="12"/>
  <c r="T21" i="12"/>
  <c r="U5" i="12"/>
  <c r="U9" i="12"/>
  <c r="U13" i="12"/>
  <c r="U17" i="12"/>
  <c r="U21" i="12"/>
  <c r="T2" i="12"/>
  <c r="T10" i="12"/>
  <c r="T14" i="12"/>
  <c r="T22" i="12"/>
  <c r="U2" i="12"/>
  <c r="U6" i="12"/>
  <c r="U10" i="12"/>
  <c r="U14" i="12"/>
  <c r="U18" i="12"/>
  <c r="U22" i="12"/>
  <c r="T2" i="10"/>
  <c r="U6" i="10"/>
  <c r="U18" i="10"/>
  <c r="T11" i="10"/>
  <c r="T19" i="10"/>
  <c r="T4" i="10"/>
  <c r="T8" i="10"/>
  <c r="T12" i="10"/>
  <c r="T16" i="10"/>
  <c r="T20" i="10"/>
  <c r="T7" i="10"/>
  <c r="T15" i="10"/>
  <c r="T5" i="10"/>
  <c r="T9" i="10"/>
  <c r="T13" i="10"/>
  <c r="T17" i="10"/>
  <c r="T21" i="10"/>
  <c r="U7" i="10"/>
  <c r="U11" i="10"/>
  <c r="U15" i="10"/>
  <c r="U19" i="10"/>
  <c r="T3" i="10"/>
  <c r="T6" i="10"/>
  <c r="T10" i="10"/>
  <c r="T14" i="10"/>
  <c r="T18" i="10"/>
  <c r="T22" i="10"/>
  <c r="U4" i="10"/>
  <c r="U8" i="10"/>
  <c r="U12" i="10"/>
  <c r="U16" i="10"/>
  <c r="U20" i="10"/>
  <c r="T24" i="9"/>
  <c r="T20" i="9"/>
  <c r="T16" i="9"/>
  <c r="T12" i="9"/>
  <c r="T8" i="9"/>
  <c r="T4" i="9"/>
  <c r="U6" i="9"/>
  <c r="U10" i="9"/>
  <c r="U14" i="9"/>
  <c r="U18" i="9"/>
  <c r="U22" i="9"/>
  <c r="T23" i="9"/>
  <c r="T19" i="9"/>
  <c r="T15" i="9"/>
  <c r="T11" i="9"/>
  <c r="T7" i="9"/>
  <c r="T3" i="9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" i="10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" i="12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" i="13"/>
  <c r="AT11" i="11" l="1"/>
  <c r="AS11" i="11"/>
  <c r="AT18" i="11"/>
  <c r="AN18" i="11"/>
  <c r="AT17" i="11"/>
  <c r="AN17" i="11"/>
  <c r="AT23" i="11"/>
  <c r="AN23" i="11"/>
  <c r="AO7" i="11"/>
  <c r="AN7" i="11"/>
  <c r="AT14" i="11"/>
  <c r="AN14" i="11"/>
  <c r="AN13" i="11"/>
  <c r="AO13" i="11"/>
  <c r="AO2" i="11"/>
  <c r="AS2" i="11"/>
  <c r="AT19" i="11"/>
  <c r="AN19" i="11"/>
  <c r="AO3" i="11"/>
  <c r="AN3" i="11"/>
  <c r="AN10" i="11"/>
  <c r="AT10" i="11"/>
  <c r="AN9" i="11"/>
  <c r="AO9" i="11"/>
  <c r="AN15" i="11"/>
  <c r="AT15" i="11"/>
  <c r="AT22" i="11"/>
  <c r="AN22" i="11"/>
  <c r="AO6" i="11"/>
  <c r="AN6" i="11"/>
  <c r="AT21" i="11"/>
  <c r="AN21" i="11"/>
  <c r="AN5" i="11"/>
  <c r="AO5" i="11"/>
  <c r="AO2" i="9"/>
  <c r="AS2" i="9"/>
  <c r="AN18" i="9"/>
  <c r="AT18" i="9"/>
  <c r="AO3" i="9"/>
  <c r="AN3" i="9"/>
  <c r="AT19" i="9"/>
  <c r="AN19" i="9"/>
  <c r="AT15" i="9"/>
  <c r="AN15" i="9"/>
  <c r="AO6" i="9"/>
  <c r="AN6" i="9"/>
  <c r="AO22" i="9"/>
  <c r="AN22" i="9"/>
  <c r="AO7" i="9"/>
  <c r="AN7" i="9"/>
  <c r="AN23" i="9"/>
  <c r="AT23" i="9"/>
  <c r="AN14" i="9"/>
  <c r="AT14" i="9"/>
  <c r="AT10" i="9"/>
  <c r="AN10" i="9"/>
  <c r="AS11" i="9"/>
  <c r="AT11" i="9"/>
  <c r="AO4" i="9"/>
  <c r="AN4" i="9"/>
  <c r="AO10" i="11"/>
  <c r="AS10" i="11"/>
  <c r="AO16" i="11"/>
  <c r="AS16" i="11"/>
  <c r="AO22" i="11"/>
  <c r="AS22" i="11"/>
  <c r="AT6" i="11"/>
  <c r="AS6" i="11"/>
  <c r="AS9" i="11"/>
  <c r="AT9" i="11"/>
  <c r="AT12" i="11"/>
  <c r="AS12" i="11"/>
  <c r="AS19" i="11"/>
  <c r="AO19" i="11"/>
  <c r="AS3" i="11"/>
  <c r="AT3" i="11"/>
  <c r="AS23" i="11"/>
  <c r="AO23" i="11"/>
  <c r="AO18" i="11"/>
  <c r="AS18" i="11"/>
  <c r="AS21" i="11"/>
  <c r="AO21" i="11"/>
  <c r="AS5" i="11"/>
  <c r="AT5" i="11"/>
  <c r="AT8" i="11"/>
  <c r="AS8" i="11"/>
  <c r="AS15" i="11"/>
  <c r="AO15" i="11"/>
  <c r="AN2" i="11"/>
  <c r="AT2" i="11"/>
  <c r="AS13" i="11"/>
  <c r="AT13" i="11"/>
  <c r="AS7" i="11"/>
  <c r="AT7" i="11"/>
  <c r="AO14" i="11"/>
  <c r="AS14" i="11"/>
  <c r="AS17" i="11"/>
  <c r="AO17" i="11"/>
  <c r="AO20" i="11"/>
  <c r="AS20" i="11"/>
  <c r="AT4" i="11"/>
  <c r="AS4" i="11"/>
  <c r="AO11" i="11"/>
  <c r="AN11" i="11"/>
  <c r="AQ15" i="9"/>
  <c r="AM15" i="9"/>
  <c r="AM20" i="9"/>
  <c r="AQ20" i="9"/>
  <c r="AO21" i="9"/>
  <c r="AS21" i="9"/>
  <c r="AR3" i="9"/>
  <c r="AQ3" i="9"/>
  <c r="AM19" i="9"/>
  <c r="AQ19" i="9"/>
  <c r="AS14" i="9"/>
  <c r="AO14" i="9"/>
  <c r="AQ8" i="9"/>
  <c r="AR8" i="9"/>
  <c r="AQ24" i="9"/>
  <c r="AM24" i="9"/>
  <c r="AT5" i="9"/>
  <c r="AS5" i="9"/>
  <c r="AS18" i="9"/>
  <c r="AO18" i="9"/>
  <c r="AR7" i="9"/>
  <c r="AQ7" i="9"/>
  <c r="AO10" i="9"/>
  <c r="AS10" i="9"/>
  <c r="AQ9" i="9"/>
  <c r="AR9" i="9"/>
  <c r="AQ4" i="9"/>
  <c r="AR4" i="9"/>
  <c r="AQ23" i="9"/>
  <c r="AM23" i="9"/>
  <c r="AR12" i="9"/>
  <c r="AQ12" i="9"/>
  <c r="AL11" i="9"/>
  <c r="AM11" i="9"/>
  <c r="AT22" i="9"/>
  <c r="AS22" i="9"/>
  <c r="AS6" i="9"/>
  <c r="AT6" i="9"/>
  <c r="AQ16" i="9"/>
  <c r="AM16" i="9"/>
  <c r="AL2" i="9"/>
  <c r="AR2" i="9"/>
  <c r="AO6" i="10"/>
  <c r="AN6" i="10"/>
  <c r="AN13" i="10"/>
  <c r="AT13" i="10"/>
  <c r="AN4" i="10"/>
  <c r="AO4" i="10"/>
  <c r="AT11" i="10"/>
  <c r="AN11" i="10"/>
  <c r="AT22" i="10"/>
  <c r="AN22" i="10"/>
  <c r="AM10" i="10"/>
  <c r="AL10" i="10"/>
  <c r="AL17" i="10"/>
  <c r="AR17" i="10"/>
  <c r="AS20" i="10"/>
  <c r="AO20" i="10"/>
  <c r="AL8" i="10"/>
  <c r="AM8" i="10"/>
  <c r="AR15" i="10"/>
  <c r="AL15" i="10"/>
  <c r="AN18" i="10"/>
  <c r="AT18" i="10"/>
  <c r="AO2" i="10"/>
  <c r="AN2" i="10"/>
  <c r="AM2" i="10"/>
  <c r="AL2" i="10"/>
  <c r="AO9" i="10"/>
  <c r="AS9" i="10"/>
  <c r="AL13" i="10"/>
  <c r="AR13" i="10"/>
  <c r="AT16" i="10"/>
  <c r="AN16" i="10"/>
  <c r="AM20" i="10"/>
  <c r="AQ20" i="10"/>
  <c r="AM4" i="10"/>
  <c r="AL4" i="10"/>
  <c r="AN7" i="10"/>
  <c r="AO7" i="10"/>
  <c r="AR11" i="10"/>
  <c r="AL11" i="10"/>
  <c r="AS14" i="10"/>
  <c r="AT14" i="10"/>
  <c r="AR22" i="10"/>
  <c r="AL22" i="10"/>
  <c r="AN21" i="10"/>
  <c r="AO21" i="10"/>
  <c r="AN5" i="10"/>
  <c r="AO5" i="10"/>
  <c r="AM9" i="10"/>
  <c r="AQ9" i="10"/>
  <c r="AO12" i="10"/>
  <c r="AS12" i="10"/>
  <c r="AR16" i="10"/>
  <c r="AL16" i="10"/>
  <c r="AT19" i="10"/>
  <c r="AS19" i="10"/>
  <c r="AT3" i="10"/>
  <c r="AN3" i="10"/>
  <c r="AL7" i="10"/>
  <c r="AM7" i="10"/>
  <c r="AO10" i="10"/>
  <c r="AN10" i="10"/>
  <c r="AQ14" i="10"/>
  <c r="AR14" i="10"/>
  <c r="AT17" i="10"/>
  <c r="AN17" i="10"/>
  <c r="AM21" i="10"/>
  <c r="AL21" i="10"/>
  <c r="AM5" i="10"/>
  <c r="AL5" i="10"/>
  <c r="AN8" i="10"/>
  <c r="AO8" i="10"/>
  <c r="AQ12" i="10"/>
  <c r="AM12" i="10"/>
  <c r="AT15" i="10"/>
  <c r="AN15" i="10"/>
  <c r="AQ19" i="10"/>
  <c r="AR19" i="10"/>
  <c r="AL3" i="10"/>
  <c r="AR3" i="10"/>
  <c r="AO9" i="8"/>
  <c r="AS9" i="8"/>
  <c r="AN15" i="8"/>
  <c r="AT15" i="8"/>
  <c r="AO21" i="8"/>
  <c r="AN21" i="8"/>
  <c r="AN5" i="8"/>
  <c r="AO5" i="8"/>
  <c r="AT16" i="8"/>
  <c r="AN16" i="8"/>
  <c r="AT18" i="8"/>
  <c r="AN18" i="8"/>
  <c r="AN11" i="8"/>
  <c r="AT11" i="8"/>
  <c r="AN4" i="8"/>
  <c r="AO4" i="8"/>
  <c r="AM2" i="8"/>
  <c r="AL2" i="8"/>
  <c r="AT17" i="8"/>
  <c r="AN17" i="8"/>
  <c r="AT22" i="8"/>
  <c r="AN22" i="8"/>
  <c r="AS12" i="8"/>
  <c r="AO12" i="8"/>
  <c r="AN10" i="8"/>
  <c r="AO10" i="8"/>
  <c r="AN7" i="8"/>
  <c r="AO7" i="8"/>
  <c r="AS20" i="8"/>
  <c r="AO20" i="8"/>
  <c r="AT13" i="8"/>
  <c r="AN13" i="8"/>
  <c r="AT14" i="8"/>
  <c r="AS14" i="8"/>
  <c r="AN8" i="8"/>
  <c r="AO8" i="8"/>
  <c r="AS19" i="8"/>
  <c r="AT19" i="8"/>
  <c r="AN3" i="8"/>
  <c r="AT3" i="8"/>
  <c r="AO6" i="8"/>
  <c r="AN6" i="8"/>
  <c r="AQ18" i="10"/>
  <c r="AM18" i="10"/>
  <c r="AQ3" i="10"/>
  <c r="AM3" i="10"/>
  <c r="AT7" i="10"/>
  <c r="AS7" i="10"/>
  <c r="AL9" i="10"/>
  <c r="AR9" i="10"/>
  <c r="AL20" i="10"/>
  <c r="AR20" i="10"/>
  <c r="AR4" i="10"/>
  <c r="AQ4" i="10"/>
  <c r="AT6" i="10"/>
  <c r="AS6" i="10"/>
  <c r="AT12" i="10"/>
  <c r="AN12" i="10"/>
  <c r="AT8" i="10"/>
  <c r="AS8" i="10"/>
  <c r="AM14" i="10"/>
  <c r="AL14" i="10"/>
  <c r="AO19" i="10"/>
  <c r="AN19" i="10"/>
  <c r="AR21" i="10"/>
  <c r="AQ21" i="10"/>
  <c r="AR5" i="10"/>
  <c r="AQ5" i="10"/>
  <c r="AQ16" i="10"/>
  <c r="AM16" i="10"/>
  <c r="AL19" i="10"/>
  <c r="AM19" i="10"/>
  <c r="AQ2" i="10"/>
  <c r="AR2" i="10"/>
  <c r="AT20" i="10"/>
  <c r="AN20" i="10"/>
  <c r="AT4" i="10"/>
  <c r="AS4" i="10"/>
  <c r="AR10" i="10"/>
  <c r="AQ10" i="10"/>
  <c r="AS15" i="10"/>
  <c r="AO15" i="10"/>
  <c r="AQ17" i="10"/>
  <c r="AM17" i="10"/>
  <c r="AQ15" i="10"/>
  <c r="AM15" i="10"/>
  <c r="AL12" i="10"/>
  <c r="AR12" i="10"/>
  <c r="AQ11" i="10"/>
  <c r="AM11" i="10"/>
  <c r="AS16" i="10"/>
  <c r="AO16" i="10"/>
  <c r="AQ22" i="10"/>
  <c r="AM22" i="10"/>
  <c r="AR6" i="10"/>
  <c r="AQ6" i="10"/>
  <c r="AS11" i="10"/>
  <c r="AO11" i="10"/>
  <c r="AQ13" i="10"/>
  <c r="AM13" i="10"/>
  <c r="AR7" i="10"/>
  <c r="AQ7" i="10"/>
  <c r="AR8" i="10"/>
  <c r="AQ8" i="10"/>
  <c r="AS18" i="10"/>
  <c r="AO18" i="10"/>
  <c r="AQ3" i="8"/>
  <c r="AM3" i="8"/>
  <c r="AO16" i="8"/>
  <c r="AS16" i="8"/>
  <c r="AR7" i="8"/>
  <c r="AQ7" i="8"/>
  <c r="AT4" i="8"/>
  <c r="AS4" i="8"/>
  <c r="AQ11" i="8"/>
  <c r="AM11" i="8"/>
  <c r="AT20" i="8"/>
  <c r="AN20" i="8"/>
  <c r="AS18" i="8"/>
  <c r="AO18" i="8"/>
  <c r="AM19" i="8"/>
  <c r="AL19" i="8"/>
  <c r="AT12" i="8"/>
  <c r="AN12" i="8"/>
  <c r="AN14" i="8"/>
  <c r="AO14" i="8"/>
  <c r="AR2" i="8"/>
  <c r="AQ2" i="8"/>
  <c r="AT8" i="8"/>
  <c r="AS8" i="8"/>
  <c r="AS10" i="8"/>
  <c r="AT10" i="8"/>
  <c r="AS22" i="8"/>
  <c r="AO22" i="8"/>
  <c r="AS6" i="8"/>
  <c r="AT6" i="8"/>
  <c r="AQ15" i="8"/>
  <c r="AM15" i="8"/>
  <c r="AC3" i="9" l="1"/>
  <c r="AD3" i="9"/>
  <c r="AE3" i="9"/>
  <c r="AF3" i="9"/>
  <c r="AC4" i="9"/>
  <c r="AD4" i="9"/>
  <c r="AE4" i="9"/>
  <c r="AF4" i="9"/>
  <c r="AC5" i="9"/>
  <c r="AD5" i="9"/>
  <c r="AE5" i="9"/>
  <c r="AF5" i="9"/>
  <c r="AC6" i="9"/>
  <c r="AD6" i="9"/>
  <c r="AE6" i="9"/>
  <c r="AF6" i="9"/>
  <c r="AC7" i="9"/>
  <c r="AD7" i="9"/>
  <c r="AE7" i="9"/>
  <c r="AF7" i="9"/>
  <c r="AC8" i="9"/>
  <c r="AD8" i="9"/>
  <c r="AE8" i="9"/>
  <c r="AF8" i="9"/>
  <c r="AC9" i="9"/>
  <c r="AD9" i="9"/>
  <c r="AE9" i="9"/>
  <c r="AF9" i="9"/>
  <c r="AC10" i="9"/>
  <c r="AD10" i="9"/>
  <c r="AE10" i="9"/>
  <c r="AF10" i="9"/>
  <c r="AC11" i="9"/>
  <c r="AD11" i="9"/>
  <c r="AE11" i="9"/>
  <c r="AF11" i="9"/>
  <c r="AC12" i="9"/>
  <c r="AD12" i="9"/>
  <c r="AE12" i="9"/>
  <c r="AF12" i="9"/>
  <c r="AC13" i="9"/>
  <c r="AD13" i="9"/>
  <c r="AE13" i="9"/>
  <c r="AF13" i="9"/>
  <c r="AC14" i="9"/>
  <c r="AD14" i="9"/>
  <c r="AE14" i="9"/>
  <c r="AF14" i="9"/>
  <c r="AC15" i="9"/>
  <c r="AD15" i="9"/>
  <c r="AE15" i="9"/>
  <c r="AF15" i="9"/>
  <c r="AC16" i="9"/>
  <c r="AD16" i="9"/>
  <c r="AE16" i="9"/>
  <c r="AF16" i="9"/>
  <c r="AC17" i="9"/>
  <c r="AD17" i="9"/>
  <c r="AE17" i="9"/>
  <c r="AF17" i="9"/>
  <c r="AC18" i="9"/>
  <c r="AD18" i="9"/>
  <c r="AE18" i="9"/>
  <c r="AF18" i="9"/>
  <c r="AC19" i="9"/>
  <c r="AD19" i="9"/>
  <c r="AE19" i="9"/>
  <c r="AF19" i="9"/>
  <c r="AC20" i="9"/>
  <c r="AD20" i="9"/>
  <c r="AE20" i="9"/>
  <c r="AF20" i="9"/>
  <c r="AC21" i="9"/>
  <c r="AD21" i="9"/>
  <c r="AE21" i="9"/>
  <c r="AF21" i="9"/>
  <c r="AC22" i="9"/>
  <c r="AD22" i="9"/>
  <c r="AE22" i="9"/>
  <c r="AF22" i="9"/>
  <c r="AC23" i="9"/>
  <c r="AD23" i="9"/>
  <c r="AE23" i="9"/>
  <c r="AF23" i="9"/>
  <c r="AC24" i="9"/>
  <c r="AD24" i="9"/>
  <c r="AE24" i="9"/>
  <c r="AF24" i="9"/>
  <c r="Y3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V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AF3" i="8" l="1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" i="8"/>
  <c r="Y2" i="8"/>
  <c r="AE3" i="8"/>
  <c r="AE4" i="8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" i="8"/>
  <c r="X2" i="8"/>
  <c r="AD3" i="8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C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F2" i="9"/>
  <c r="Y2" i="9"/>
  <c r="AE2" i="9"/>
  <c r="X2" i="9"/>
  <c r="AF2" i="11"/>
  <c r="AF3" i="11"/>
  <c r="AF4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Y2" i="11"/>
  <c r="AE3" i="11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" i="11"/>
  <c r="X2" i="11"/>
  <c r="AD3" i="11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" i="11"/>
  <c r="W2" i="11"/>
  <c r="AC3" i="11"/>
  <c r="AC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" i="11"/>
  <c r="V2" i="11"/>
  <c r="AF3" i="10"/>
  <c r="AF4" i="10"/>
  <c r="AF6" i="10"/>
  <c r="AF5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" i="10"/>
  <c r="AE3" i="10"/>
  <c r="AE4" i="10"/>
  <c r="AE6" i="10"/>
  <c r="AE5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D3" i="10"/>
  <c r="AD4" i="10"/>
  <c r="AD6" i="10"/>
  <c r="AD5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W2" i="10"/>
  <c r="V2" i="10"/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X3" i="1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W3" i="11"/>
  <c r="W4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V3" i="11"/>
  <c r="V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Y3" i="10"/>
  <c r="Y4" i="10"/>
  <c r="Y6" i="10"/>
  <c r="Y5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X3" i="10"/>
  <c r="X4" i="10"/>
  <c r="X6" i="10"/>
  <c r="X5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W3" i="10"/>
  <c r="W4" i="10"/>
  <c r="W6" i="10"/>
  <c r="W5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V3" i="10"/>
  <c r="V4" i="10"/>
  <c r="V6" i="10"/>
  <c r="V5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V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</calcChain>
</file>

<file path=xl/sharedStrings.xml><?xml version="1.0" encoding="utf-8"?>
<sst xmlns="http://schemas.openxmlformats.org/spreadsheetml/2006/main" count="847" uniqueCount="92">
  <si>
    <t>M</t>
  </si>
  <si>
    <t>Fibre diameter outer (mm)</t>
  </si>
  <si>
    <t>Fibre diameter inner (mm)</t>
  </si>
  <si>
    <t>Parallelarity (% diff)</t>
  </si>
  <si>
    <t>F</t>
  </si>
  <si>
    <t>Gender</t>
  </si>
  <si>
    <t>Age</t>
  </si>
  <si>
    <t>Weight</t>
  </si>
  <si>
    <t>Height</t>
  </si>
  <si>
    <t>Fascile length Av (mm)</t>
  </si>
  <si>
    <t>Pennate angle deep Av (degrees)</t>
  </si>
  <si>
    <t>Pennate angle sup Av (degrees)</t>
  </si>
  <si>
    <t>Aponeurosis angle Av (degrees)</t>
  </si>
  <si>
    <t>C</t>
  </si>
  <si>
    <t>BB</t>
  </si>
  <si>
    <t>Group</t>
  </si>
  <si>
    <t>CYC</t>
  </si>
  <si>
    <t>MULT</t>
  </si>
  <si>
    <t>Years Trained</t>
  </si>
  <si>
    <t>Dominant kicking foot</t>
  </si>
  <si>
    <t>Dominant jumping</t>
  </si>
  <si>
    <t>DOMINANT KICK FL</t>
  </si>
  <si>
    <t>DOMINANT JUMP FL</t>
  </si>
  <si>
    <t>DOMINANT KICK PA</t>
  </si>
  <si>
    <t>DOMINANT JUMP PA</t>
  </si>
  <si>
    <t>NON DOMINANT KICK FL</t>
  </si>
  <si>
    <t>NON DOMINANT JUMP FL</t>
  </si>
  <si>
    <t>NON DOMINANT KICK PA</t>
  </si>
  <si>
    <t>NON DOMINANT JUMP PA</t>
  </si>
  <si>
    <t>NON DOM</t>
  </si>
  <si>
    <t>NON</t>
  </si>
  <si>
    <t>TL</t>
  </si>
  <si>
    <t>Ratio FL/TL (mm/mm)</t>
  </si>
  <si>
    <t>TL mm</t>
  </si>
  <si>
    <t>Ratio MT/TL</t>
  </si>
  <si>
    <t>DOMINANT KICK MT</t>
  </si>
  <si>
    <t>DOMINANT JUMP MT</t>
  </si>
  <si>
    <t>NON DOMINANT JUMP MT</t>
  </si>
  <si>
    <t>NON DOMINANT KICK MT</t>
  </si>
  <si>
    <t>DOMINANT KICK relFL</t>
  </si>
  <si>
    <t>DOMINANT JUMP relFL</t>
  </si>
  <si>
    <t>DOMINANT KICK relMT</t>
  </si>
  <si>
    <t>DOMINANT JUMP relMT</t>
  </si>
  <si>
    <t>NON DOMINANT KICK relFL</t>
  </si>
  <si>
    <t>NON DOMINANT JUMP relFL</t>
  </si>
  <si>
    <t>NON DOMINANT JUMP relMT</t>
  </si>
  <si>
    <t>NON DOMINANT KICK relMT</t>
  </si>
  <si>
    <t>Male Cyclist 1</t>
  </si>
  <si>
    <t>Male Cyclist 2</t>
  </si>
  <si>
    <t>Male Cyclist 3</t>
  </si>
  <si>
    <t>Male Cyclist 4</t>
  </si>
  <si>
    <t>Male Cyclist 5</t>
  </si>
  <si>
    <t>Male Cyclist 6</t>
  </si>
  <si>
    <t>Male Cyclist 7</t>
  </si>
  <si>
    <t>Male Cyclist 8</t>
  </si>
  <si>
    <t>Male Cyclist 9</t>
  </si>
  <si>
    <t>Male Basketballer 1</t>
  </si>
  <si>
    <t>Male Basketballer 2</t>
  </si>
  <si>
    <t>Male Basketballer 3</t>
  </si>
  <si>
    <t>Male Basketballer 4</t>
  </si>
  <si>
    <t>Male Basketballer 5</t>
  </si>
  <si>
    <t>Male Basketballer 6</t>
  </si>
  <si>
    <t>Male Basketballer 7</t>
  </si>
  <si>
    <t>Male Basketballer 8</t>
  </si>
  <si>
    <t>Male Basketballer 9</t>
  </si>
  <si>
    <t>Male Basketballer 10</t>
  </si>
  <si>
    <t>Male Basketballer 11</t>
  </si>
  <si>
    <t>Male Basketballer 12</t>
  </si>
  <si>
    <t>Participant</t>
  </si>
  <si>
    <t>Female Cyclist 1</t>
  </si>
  <si>
    <t>Female Cyclist 2</t>
  </si>
  <si>
    <t>Female Cyclist 3</t>
  </si>
  <si>
    <t>Female Cyclist 4</t>
  </si>
  <si>
    <t>Female Cyclist 5</t>
  </si>
  <si>
    <t>Female Cyclist 6</t>
  </si>
  <si>
    <t>Female Cyclist 7</t>
  </si>
  <si>
    <t>Female Cyclist 8</t>
  </si>
  <si>
    <t>Female Cyclist 9</t>
  </si>
  <si>
    <t>Female Cyclist 10</t>
  </si>
  <si>
    <t>Female Basketballer 1</t>
  </si>
  <si>
    <t>Female Basketballer 2</t>
  </si>
  <si>
    <t>Female Basketballer 3</t>
  </si>
  <si>
    <t>Female Basketballer 4</t>
  </si>
  <si>
    <t>Female Basketballer 5</t>
  </si>
  <si>
    <t>Female Basketballer 6</t>
  </si>
  <si>
    <t>Female Basketballer 7</t>
  </si>
  <si>
    <t>Female Basketballer 8</t>
  </si>
  <si>
    <t>Female Basketballer 9</t>
  </si>
  <si>
    <t>Female Basketballer 10</t>
  </si>
  <si>
    <t>Female Basketballer 11</t>
  </si>
  <si>
    <t>Female Basketballer 12</t>
  </si>
  <si>
    <t>Female Basketballer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</si>
</sst>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1" fontId="0" fillId="0" borderId="0" xfId="0" applyNumberFormat="1" applyFill="1"/>
    <xf numFmtId="0" fontId="0" fillId="0" borderId="0" xfId="0" applyFill="1"/>
    <xf numFmtId="1" fontId="0" fillId="0" borderId="0" xfId="0" applyNumberFormat="1"/>
    <xf numFmtId="0" fontId="2" fillId="3" borderId="0" xfId="0" applyFont="1" applyFill="1"/>
    <xf numFmtId="0" fontId="0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2"/>
  <sheetViews>
    <sheetView zoomScale="50" zoomScaleNormal="50" workbookViewId="0">
      <selection activeCell="T34" sqref="T34"/>
    </sheetView>
  </sheetViews>
  <sheetFormatPr defaultRowHeight="14.5" x14ac:dyDescent="0.35"/>
  <cols>
    <col min="1" max="1" width="10.453125" bestFit="1" customWidth="1"/>
    <col min="11" max="11" width="18.7265625" customWidth="1"/>
    <col min="12" max="12" width="27.26953125" customWidth="1"/>
    <col min="22" max="22" width="16.7265625" customWidth="1"/>
    <col min="23" max="23" width="19.36328125" customWidth="1"/>
    <col min="24" max="24" width="17.7265625" customWidth="1"/>
    <col min="25" max="27" width="16.54296875" customWidth="1"/>
    <col min="43" max="43" width="22.54296875" customWidth="1"/>
  </cols>
  <sheetData>
    <row r="1" spans="1:46" x14ac:dyDescent="0.35">
      <c r="A1" t="s">
        <v>68</v>
      </c>
      <c r="B1" t="s">
        <v>6</v>
      </c>
      <c r="C1" t="s">
        <v>7</v>
      </c>
      <c r="D1" t="s">
        <v>8</v>
      </c>
      <c r="E1" t="s">
        <v>31</v>
      </c>
      <c r="F1" t="s">
        <v>5</v>
      </c>
      <c r="G1" t="s">
        <v>15</v>
      </c>
      <c r="H1" s="6" t="s">
        <v>18</v>
      </c>
      <c r="I1" s="6" t="s">
        <v>19</v>
      </c>
      <c r="J1" s="6" t="s">
        <v>20</v>
      </c>
      <c r="K1" t="s">
        <v>1</v>
      </c>
      <c r="L1" t="s">
        <v>2</v>
      </c>
      <c r="M1" t="s">
        <v>3</v>
      </c>
      <c r="N1" t="s">
        <v>9</v>
      </c>
      <c r="O1" t="s">
        <v>10</v>
      </c>
      <c r="P1" t="s">
        <v>11</v>
      </c>
      <c r="Q1" t="s">
        <v>12</v>
      </c>
      <c r="S1" t="s">
        <v>33</v>
      </c>
      <c r="T1" t="s">
        <v>32</v>
      </c>
      <c r="U1" t="s">
        <v>34</v>
      </c>
      <c r="V1" t="s">
        <v>21</v>
      </c>
      <c r="W1" t="s">
        <v>22</v>
      </c>
      <c r="X1" t="s">
        <v>23</v>
      </c>
      <c r="Y1" t="s">
        <v>24</v>
      </c>
      <c r="Z1" t="s">
        <v>35</v>
      </c>
      <c r="AA1" t="s">
        <v>36</v>
      </c>
      <c r="AC1" t="s">
        <v>25</v>
      </c>
      <c r="AD1" t="s">
        <v>26</v>
      </c>
      <c r="AE1" t="s">
        <v>27</v>
      </c>
      <c r="AF1" t="s">
        <v>28</v>
      </c>
      <c r="AG1" t="s">
        <v>38</v>
      </c>
      <c r="AH1" t="s">
        <v>37</v>
      </c>
      <c r="AL1" t="s">
        <v>39</v>
      </c>
      <c r="AM1" t="s">
        <v>40</v>
      </c>
      <c r="AN1" t="s">
        <v>41</v>
      </c>
      <c r="AO1" t="s">
        <v>42</v>
      </c>
      <c r="AQ1" t="s">
        <v>43</v>
      </c>
      <c r="AR1" t="s">
        <v>44</v>
      </c>
      <c r="AS1" t="s">
        <v>46</v>
      </c>
      <c r="AT1" t="s">
        <v>45</v>
      </c>
    </row>
    <row r="2" spans="1:46" x14ac:dyDescent="0.35">
      <c r="A2" s="1" t="s">
        <v>47</v>
      </c>
      <c r="B2" s="2">
        <v>31</v>
      </c>
      <c r="C2">
        <v>95</v>
      </c>
      <c r="D2">
        <v>178.5</v>
      </c>
      <c r="E2">
        <v>40.25</v>
      </c>
      <c r="F2" s="3" t="s">
        <v>0</v>
      </c>
      <c r="G2" t="s">
        <v>16</v>
      </c>
      <c r="H2">
        <v>19</v>
      </c>
      <c r="I2">
        <v>2</v>
      </c>
      <c r="J2" s="8">
        <v>2</v>
      </c>
      <c r="K2">
        <v>17.646666666666665</v>
      </c>
      <c r="L2">
        <v>14.906666666666666</v>
      </c>
      <c r="M2">
        <v>17.099999999999998</v>
      </c>
      <c r="N2">
        <v>97.234444444444435</v>
      </c>
      <c r="O2">
        <v>10.856666666666667</v>
      </c>
      <c r="P2">
        <v>7.11</v>
      </c>
      <c r="Q2">
        <v>3.7433333333333336</v>
      </c>
      <c r="S2">
        <f>E2*10</f>
        <v>402.5</v>
      </c>
      <c r="T2">
        <f>N2/S2</f>
        <v>0.24157625948930295</v>
      </c>
      <c r="U2">
        <f>L2/S2</f>
        <v>3.7035196687370597E-2</v>
      </c>
      <c r="V2">
        <f>IF(I2=1,N2,'Male RL'!N2)</f>
        <v>101.53888888888891</v>
      </c>
      <c r="W2">
        <f>IF(J2=1,N2,'Male RL'!N2)</f>
        <v>101.53888888888891</v>
      </c>
      <c r="X2">
        <f>IF(I2=1,O2,'Male RL'!O2)</f>
        <v>6.3666666666666671</v>
      </c>
      <c r="Y2">
        <f>IF(J2=1,O2,'Male RL'!O2)</f>
        <v>6.3666666666666671</v>
      </c>
      <c r="Z2">
        <f>IF(I2=1,L2,'Male RL'!L2)</f>
        <v>11.983333333333334</v>
      </c>
      <c r="AA2">
        <f>IF(J2=1,L2,'Male RL'!L2)</f>
        <v>11.983333333333334</v>
      </c>
      <c r="AC2">
        <f>IF(I2=1,'Male RL'!N2, N2)</f>
        <v>97.234444444444435</v>
      </c>
      <c r="AD2">
        <f>IF(J2=1,'Male RL'!N2, N2)</f>
        <v>97.234444444444435</v>
      </c>
      <c r="AE2">
        <f>IF(I2=1,'Male RL'!O2, O2)</f>
        <v>10.856666666666667</v>
      </c>
      <c r="AF2">
        <f>IF(J2=1,'Male RL'!O2, O2)</f>
        <v>10.856666666666667</v>
      </c>
      <c r="AG2">
        <f>IF(I2=1,'Male RL'!L2, L2)</f>
        <v>14.906666666666666</v>
      </c>
      <c r="AH2">
        <f>IF(J2=1,'Male RL'!L2, L2)</f>
        <v>14.906666666666666</v>
      </c>
      <c r="AJ2" t="s">
        <v>29</v>
      </c>
      <c r="AL2">
        <f>IF(I2=1,T2,'Male RL'!T2)</f>
        <v>0.25227053140096622</v>
      </c>
      <c r="AM2">
        <f>IF(J2=1,T2,'Male RL'!T2)</f>
        <v>0.25227053140096622</v>
      </c>
      <c r="AN2">
        <f>IF(I2=1,U2,'Male RL'!U2)</f>
        <v>2.9772256728778469E-2</v>
      </c>
      <c r="AO2">
        <f>IF(J2=1,U2,'Male RL'!U2)</f>
        <v>2.9772256728778469E-2</v>
      </c>
      <c r="AQ2">
        <f>IF(I2=1,'Male RL'!T2, T2)</f>
        <v>0.24157625948930295</v>
      </c>
      <c r="AR2">
        <f>IF(J2=1,'Male RL'!T2, T2)</f>
        <v>0.24157625948930295</v>
      </c>
      <c r="AS2">
        <f>IF(I2=1,'Male RL'!U2, U2)</f>
        <v>3.7035196687370597E-2</v>
      </c>
      <c r="AT2">
        <f>IF(J2=1,'Male RL'!U2, U2)</f>
        <v>3.7035196687370597E-2</v>
      </c>
    </row>
    <row r="3" spans="1:46" x14ac:dyDescent="0.35">
      <c r="A3" s="1" t="s">
        <v>48</v>
      </c>
      <c r="B3" s="2">
        <v>29</v>
      </c>
      <c r="C3">
        <v>70</v>
      </c>
      <c r="D3">
        <v>169</v>
      </c>
      <c r="E3">
        <v>38.5</v>
      </c>
      <c r="F3" s="3" t="s">
        <v>0</v>
      </c>
      <c r="G3" t="s">
        <v>16</v>
      </c>
      <c r="H3">
        <v>6</v>
      </c>
      <c r="I3" s="8">
        <v>2</v>
      </c>
      <c r="J3" s="8">
        <v>1</v>
      </c>
      <c r="K3">
        <v>17.599999999999998</v>
      </c>
      <c r="L3">
        <v>14.763333333333334</v>
      </c>
      <c r="M3">
        <v>3.6033333333333331</v>
      </c>
      <c r="N3">
        <v>64.512222222222206</v>
      </c>
      <c r="O3">
        <v>13.521111111111111</v>
      </c>
      <c r="P3">
        <v>12.725555555555557</v>
      </c>
      <c r="Q3">
        <v>0.79333333333333333</v>
      </c>
      <c r="S3">
        <f t="shared" ref="S3:S22" si="0">E3*10</f>
        <v>385</v>
      </c>
      <c r="T3">
        <f t="shared" ref="T3:T22" si="1">N3/S3</f>
        <v>0.16756421356421353</v>
      </c>
      <c r="U3">
        <f t="shared" ref="U3:U22" si="2">L3/S3</f>
        <v>3.8346320346320351E-2</v>
      </c>
      <c r="V3">
        <f>IF(I3=1,N3,'Male RL'!N3)</f>
        <v>69.767777777777781</v>
      </c>
      <c r="W3">
        <f>IF(J3=1,N3,'Male RL'!N3)</f>
        <v>64.512222222222206</v>
      </c>
      <c r="X3">
        <f>IF(I3=1,O3,'Male RL'!O3)</f>
        <v>14.765555555555556</v>
      </c>
      <c r="Y3">
        <f>IF(J3=1,O3,'Male RL'!O3)</f>
        <v>13.521111111111111</v>
      </c>
      <c r="Z3">
        <f>IF(I3=1,L3,'Male RL'!L3)</f>
        <v>16.073333333333334</v>
      </c>
      <c r="AA3">
        <f>IF(J3=1,L3,'Male RL'!L3)</f>
        <v>14.763333333333334</v>
      </c>
      <c r="AC3">
        <f>IF(I3=1,'Male RL'!N3, N3)</f>
        <v>64.512222222222206</v>
      </c>
      <c r="AD3">
        <f>IF(J3=1,'Male RL'!N3, N3)</f>
        <v>69.767777777777781</v>
      </c>
      <c r="AE3">
        <f>IF(I3=1,'Male RL'!O3, O3)</f>
        <v>13.521111111111111</v>
      </c>
      <c r="AF3">
        <f>IF(J3=1,'Male RL'!O3, O3)</f>
        <v>14.765555555555556</v>
      </c>
      <c r="AG3">
        <f>IF(I3=1,'Male RL'!L3, L3)</f>
        <v>14.763333333333334</v>
      </c>
      <c r="AH3">
        <f>IF(J3=1,'Male RL'!L3, L3)</f>
        <v>16.073333333333334</v>
      </c>
      <c r="AJ3" t="s">
        <v>29</v>
      </c>
      <c r="AL3">
        <f>IF(I3=1,T3,'Male RL'!T3)</f>
        <v>0.18121500721500722</v>
      </c>
      <c r="AM3">
        <f>IF(J3=1,T3,'Male RL'!T3)</f>
        <v>0.16756421356421353</v>
      </c>
      <c r="AN3">
        <f>IF(I3=1,U3,'Male RL'!U3)</f>
        <v>4.1748917748917751E-2</v>
      </c>
      <c r="AO3">
        <f>IF(J3=1,U3,'Male RL'!U3)</f>
        <v>3.8346320346320351E-2</v>
      </c>
      <c r="AQ3">
        <f>IF(I3=1,'Male RL'!T3, T3)</f>
        <v>0.16756421356421353</v>
      </c>
      <c r="AR3">
        <f>IF(J3=1,'Male RL'!T3, T3)</f>
        <v>0.18121500721500722</v>
      </c>
      <c r="AS3">
        <f>IF(I3=1,'Male RL'!U3, U3)</f>
        <v>3.8346320346320351E-2</v>
      </c>
      <c r="AT3">
        <f>IF(J3=1,'Male RL'!U3, U3)</f>
        <v>4.1748917748917751E-2</v>
      </c>
    </row>
    <row r="4" spans="1:46" x14ac:dyDescent="0.35">
      <c r="A4" s="1" t="s">
        <v>49</v>
      </c>
      <c r="B4" s="2">
        <v>31</v>
      </c>
      <c r="C4">
        <v>69</v>
      </c>
      <c r="D4">
        <v>173</v>
      </c>
      <c r="E4">
        <v>37.5</v>
      </c>
      <c r="F4" s="3" t="s">
        <v>0</v>
      </c>
      <c r="G4" t="s">
        <v>16</v>
      </c>
      <c r="H4">
        <v>3</v>
      </c>
      <c r="I4">
        <v>2</v>
      </c>
      <c r="J4">
        <v>2</v>
      </c>
      <c r="K4">
        <v>13.910000000000002</v>
      </c>
      <c r="L4">
        <v>11.646666666666667</v>
      </c>
      <c r="M4">
        <v>5.7633333333333328</v>
      </c>
      <c r="N4">
        <v>64.752222222222215</v>
      </c>
      <c r="O4">
        <v>10.513333333333334</v>
      </c>
      <c r="P4">
        <v>10.372222222222222</v>
      </c>
      <c r="Q4">
        <v>0.1399999999999999</v>
      </c>
      <c r="S4">
        <f t="shared" si="0"/>
        <v>375</v>
      </c>
      <c r="T4">
        <f t="shared" si="1"/>
        <v>0.17267259259259257</v>
      </c>
      <c r="U4">
        <f t="shared" si="2"/>
        <v>3.1057777777777778E-2</v>
      </c>
      <c r="V4">
        <f>IF(I4=1,N4,'Male RL'!N4)</f>
        <v>52.841111111111104</v>
      </c>
      <c r="W4">
        <f>IF(J4=1,N4,'Male RL'!N4)</f>
        <v>52.841111111111104</v>
      </c>
      <c r="X4">
        <f>IF(I4=1,O4,'Male RL'!O4)</f>
        <v>12.839999999999998</v>
      </c>
      <c r="Y4">
        <f>IF(J4=1,O4,'Male RL'!O4)</f>
        <v>12.839999999999998</v>
      </c>
      <c r="Z4">
        <f>IF(I4=1,L4,'Male RL'!L4)</f>
        <v>12.386666666666668</v>
      </c>
      <c r="AA4">
        <f>IF(J4=1,L4,'Male RL'!L4)</f>
        <v>12.386666666666668</v>
      </c>
      <c r="AC4">
        <f>IF(I4=1,'Male RL'!N4, N4)</f>
        <v>64.752222222222215</v>
      </c>
      <c r="AD4">
        <f>IF(J4=1,'Male RL'!N4, N4)</f>
        <v>64.752222222222215</v>
      </c>
      <c r="AE4">
        <f>IF(I4=1,'Male RL'!O4, O4)</f>
        <v>10.513333333333334</v>
      </c>
      <c r="AF4">
        <f>IF(J4=1,'Male RL'!O4, O4)</f>
        <v>10.513333333333334</v>
      </c>
      <c r="AG4">
        <f>IF(I4=1,'Male RL'!L4, L4)</f>
        <v>11.646666666666667</v>
      </c>
      <c r="AH4">
        <f>IF(J4=1,'Male RL'!L4, L4)</f>
        <v>11.646666666666667</v>
      </c>
      <c r="AJ4" t="s">
        <v>29</v>
      </c>
      <c r="AL4">
        <f>IF(I4=1,T4,'Male RL'!T4)</f>
        <v>0.14090962962962961</v>
      </c>
      <c r="AM4">
        <f>IF(J4=1,T4,'Male RL'!T4)</f>
        <v>0.14090962962962961</v>
      </c>
      <c r="AN4">
        <f>IF(I4=1,U4,'Male RL'!U4)</f>
        <v>3.3031111111111115E-2</v>
      </c>
      <c r="AO4">
        <f>IF(J4=1,U4,'Male RL'!U4)</f>
        <v>3.3031111111111115E-2</v>
      </c>
      <c r="AQ4">
        <f>IF(I4=1,'Male RL'!T4, T4)</f>
        <v>0.17267259259259257</v>
      </c>
      <c r="AR4">
        <f>IF(J4=1,'Male RL'!T4, T4)</f>
        <v>0.17267259259259257</v>
      </c>
      <c r="AS4">
        <f>IF(I4=1,'Male RL'!U4, U4)</f>
        <v>3.1057777777777778E-2</v>
      </c>
      <c r="AT4">
        <f>IF(J4=1,'Male RL'!U4, U4)</f>
        <v>3.1057777777777778E-2</v>
      </c>
    </row>
    <row r="5" spans="1:46" x14ac:dyDescent="0.35">
      <c r="A5" s="1" t="s">
        <v>50</v>
      </c>
      <c r="B5" s="2">
        <v>21</v>
      </c>
      <c r="C5" s="3">
        <v>67</v>
      </c>
      <c r="D5" s="3">
        <v>179.5</v>
      </c>
      <c r="E5" s="3">
        <v>40.75</v>
      </c>
      <c r="F5" s="3" t="s">
        <v>0</v>
      </c>
      <c r="G5" t="s">
        <v>16</v>
      </c>
      <c r="H5">
        <v>1</v>
      </c>
      <c r="I5">
        <v>2</v>
      </c>
      <c r="J5">
        <v>2</v>
      </c>
      <c r="K5">
        <v>15.12</v>
      </c>
      <c r="L5">
        <v>12.836666666666668</v>
      </c>
      <c r="M5">
        <v>2.66</v>
      </c>
      <c r="N5">
        <v>69.64</v>
      </c>
      <c r="O5">
        <v>10.445555555555556</v>
      </c>
      <c r="P5">
        <v>10.950000000000001</v>
      </c>
      <c r="Q5">
        <v>-0.50666666666666671</v>
      </c>
      <c r="S5">
        <f t="shared" si="0"/>
        <v>407.5</v>
      </c>
      <c r="T5">
        <f t="shared" si="1"/>
        <v>0.1708957055214724</v>
      </c>
      <c r="U5">
        <f t="shared" si="2"/>
        <v>3.150102249488753E-2</v>
      </c>
      <c r="V5">
        <f>IF(I5=1,N5,'Male RL'!N5)</f>
        <v>94.251111111111115</v>
      </c>
      <c r="W5">
        <f>IF(J5=1,N5,'Male RL'!N5)</f>
        <v>94.251111111111115</v>
      </c>
      <c r="X5">
        <f>IF(I5=1,O5,'Male RL'!O5)</f>
        <v>8.7422222222222228</v>
      </c>
      <c r="Y5">
        <f>IF(J5=1,O5,'Male RL'!O5)</f>
        <v>8.7422222222222228</v>
      </c>
      <c r="Z5">
        <f>IF(I5=1,L5,'Male RL'!L5)</f>
        <v>12.589999999999998</v>
      </c>
      <c r="AA5">
        <f>IF(J5=1,L5,'Male RL'!L5)</f>
        <v>12.589999999999998</v>
      </c>
      <c r="AC5">
        <f>IF(I5=1,'Male RL'!N5, N5)</f>
        <v>69.64</v>
      </c>
      <c r="AD5">
        <f>IF(J5=1,'Male RL'!N5, N5)</f>
        <v>69.64</v>
      </c>
      <c r="AE5">
        <f>IF(I5=1,'Male RL'!O5, O5)</f>
        <v>10.445555555555556</v>
      </c>
      <c r="AF5">
        <f>IF(J5=1,'Male RL'!O5, O5)</f>
        <v>10.445555555555556</v>
      </c>
      <c r="AG5">
        <f>IF(I5=1,'Male RL'!L5, L5)</f>
        <v>12.836666666666668</v>
      </c>
      <c r="AH5">
        <f>IF(J5=1,'Male RL'!L5, L5)</f>
        <v>12.836666666666668</v>
      </c>
      <c r="AJ5" t="s">
        <v>29</v>
      </c>
      <c r="AL5">
        <f>IF(I5=1,T5,'Male RL'!T5)</f>
        <v>0.23129107021131562</v>
      </c>
      <c r="AM5">
        <f>IF(J5=1,T5,'Male RL'!T5)</f>
        <v>0.23129107021131562</v>
      </c>
      <c r="AN5">
        <f>IF(I5=1,U5,'Male RL'!U5)</f>
        <v>3.0895705521472389E-2</v>
      </c>
      <c r="AO5">
        <f>IF(J5=1,U5,'Male RL'!U5)</f>
        <v>3.0895705521472389E-2</v>
      </c>
      <c r="AQ5">
        <f>IF(I5=1,'Male RL'!T5, T5)</f>
        <v>0.1708957055214724</v>
      </c>
      <c r="AR5">
        <f>IF(J5=1,'Male RL'!T5, T5)</f>
        <v>0.1708957055214724</v>
      </c>
      <c r="AS5">
        <f>IF(I5=1,'Male RL'!U5, U5)</f>
        <v>3.150102249488753E-2</v>
      </c>
      <c r="AT5">
        <f>IF(J5=1,'Male RL'!U5, U5)</f>
        <v>3.150102249488753E-2</v>
      </c>
    </row>
    <row r="6" spans="1:46" x14ac:dyDescent="0.35">
      <c r="A6" s="1" t="s">
        <v>51</v>
      </c>
      <c r="B6" s="2">
        <v>22</v>
      </c>
      <c r="C6">
        <v>71</v>
      </c>
      <c r="D6">
        <v>183</v>
      </c>
      <c r="E6">
        <v>42.5</v>
      </c>
      <c r="F6" s="3" t="s">
        <v>0</v>
      </c>
      <c r="G6" t="s">
        <v>16</v>
      </c>
      <c r="H6">
        <v>6</v>
      </c>
      <c r="I6">
        <v>2</v>
      </c>
      <c r="J6" s="8">
        <v>2</v>
      </c>
      <c r="K6">
        <v>14.966666666666667</v>
      </c>
      <c r="L6">
        <v>12.836666666666668</v>
      </c>
      <c r="M6">
        <v>9.4866666666666664</v>
      </c>
      <c r="N6">
        <v>38.031111111111109</v>
      </c>
      <c r="O6">
        <v>20.225555555555559</v>
      </c>
      <c r="P6">
        <v>18.411111111111111</v>
      </c>
      <c r="Q6">
        <v>1.8099999999999998</v>
      </c>
      <c r="S6">
        <f t="shared" si="0"/>
        <v>425</v>
      </c>
      <c r="T6">
        <f t="shared" si="1"/>
        <v>8.9484967320261427E-2</v>
      </c>
      <c r="U6">
        <f t="shared" si="2"/>
        <v>3.0203921568627452E-2</v>
      </c>
      <c r="V6">
        <f>IF(I6=1,N6,'Male RL'!N6)</f>
        <v>57.443333333333335</v>
      </c>
      <c r="W6">
        <f>IF(J6=1,N6,'Male RL'!N6)</f>
        <v>57.443333333333335</v>
      </c>
      <c r="X6">
        <f>IF(I6=1,O6,'Male RL'!O6)</f>
        <v>14.635555555555555</v>
      </c>
      <c r="Y6">
        <f>IF(J6=1,O6,'Male RL'!O6)</f>
        <v>14.635555555555555</v>
      </c>
      <c r="Z6">
        <f>IF(I6=1,L6,'Male RL'!L6)</f>
        <v>12.776666666666666</v>
      </c>
      <c r="AA6">
        <f>IF(J6=1,L6,'Male RL'!L6)</f>
        <v>12.776666666666666</v>
      </c>
      <c r="AC6">
        <f>IF(I6=1,'Male RL'!N6, N6)</f>
        <v>38.031111111111109</v>
      </c>
      <c r="AD6">
        <f>IF(J6=1,'Male RL'!N6, N6)</f>
        <v>38.031111111111109</v>
      </c>
      <c r="AE6">
        <f>IF(I6=1,'Male RL'!O6, O6)</f>
        <v>20.225555555555559</v>
      </c>
      <c r="AF6">
        <f>IF(J6=1,'Male RL'!O6, O6)</f>
        <v>20.225555555555559</v>
      </c>
      <c r="AG6">
        <f>IF(I6=1,'Male RL'!L6, L6)</f>
        <v>12.836666666666668</v>
      </c>
      <c r="AH6">
        <f>IF(J6=1,'Male RL'!L6, L6)</f>
        <v>12.836666666666668</v>
      </c>
      <c r="AJ6" t="s">
        <v>29</v>
      </c>
      <c r="AL6">
        <f>IF(I6=1,T6,'Male RL'!T6)</f>
        <v>0.1351607843137255</v>
      </c>
      <c r="AM6">
        <f>IF(J6=1,T6,'Male RL'!T6)</f>
        <v>0.1351607843137255</v>
      </c>
      <c r="AN6">
        <f>IF(I6=1,U6,'Male RL'!U6)</f>
        <v>3.0062745098039214E-2</v>
      </c>
      <c r="AO6">
        <f>IF(J6=1,U6,'Male RL'!U6)</f>
        <v>3.0062745098039214E-2</v>
      </c>
      <c r="AQ6">
        <f>IF(I6=1,'Male RL'!T6, T6)</f>
        <v>8.9484967320261427E-2</v>
      </c>
      <c r="AR6">
        <f>IF(J6=1,'Male RL'!T6, T6)</f>
        <v>8.9484967320261427E-2</v>
      </c>
      <c r="AS6">
        <f>IF(I6=1,'Male RL'!U6, U6)</f>
        <v>3.0203921568627452E-2</v>
      </c>
      <c r="AT6">
        <f>IF(J6=1,'Male RL'!U6, U6)</f>
        <v>3.0203921568627452E-2</v>
      </c>
    </row>
    <row r="7" spans="1:46" x14ac:dyDescent="0.35">
      <c r="A7" s="1" t="s">
        <v>52</v>
      </c>
      <c r="B7" s="2">
        <v>23</v>
      </c>
      <c r="C7">
        <v>73</v>
      </c>
      <c r="D7">
        <v>184.5</v>
      </c>
      <c r="E7">
        <v>43.25</v>
      </c>
      <c r="F7" s="3" t="s">
        <v>0</v>
      </c>
      <c r="G7" t="s">
        <v>16</v>
      </c>
      <c r="H7">
        <v>11</v>
      </c>
      <c r="I7">
        <v>2</v>
      </c>
      <c r="J7" s="8">
        <v>2</v>
      </c>
      <c r="K7">
        <v>16.05</v>
      </c>
      <c r="L7">
        <v>13.753333333333332</v>
      </c>
      <c r="M7">
        <v>4.0233333333333334</v>
      </c>
      <c r="N7">
        <v>52.575555555555553</v>
      </c>
      <c r="O7">
        <v>14.480000000000002</v>
      </c>
      <c r="P7">
        <v>15.316666666666668</v>
      </c>
      <c r="Q7">
        <v>-0.83666666666666678</v>
      </c>
      <c r="S7">
        <f t="shared" si="0"/>
        <v>432.5</v>
      </c>
      <c r="T7">
        <f t="shared" si="1"/>
        <v>0.12156197816313423</v>
      </c>
      <c r="U7">
        <f t="shared" si="2"/>
        <v>3.1799614643545276E-2</v>
      </c>
      <c r="V7">
        <f>IF(I7=1,N7,'Male RL'!N7)</f>
        <v>76.894444444444446</v>
      </c>
      <c r="W7">
        <f>IF(J7=1,N7,'Male RL'!N7)</f>
        <v>76.894444444444446</v>
      </c>
      <c r="X7">
        <f>IF(I7=1,O7,'Male RL'!O7)</f>
        <v>13.271111111111111</v>
      </c>
      <c r="Y7">
        <f>IF(J7=1,O7,'Male RL'!O7)</f>
        <v>13.271111111111111</v>
      </c>
      <c r="Z7">
        <f>IF(I7=1,L7,'Male RL'!L7)</f>
        <v>15.966666666666667</v>
      </c>
      <c r="AA7">
        <f>IF(J7=1,L7,'Male RL'!L7)</f>
        <v>15.966666666666667</v>
      </c>
      <c r="AC7">
        <f>IF(I7=1,'Male RL'!N7, N7)</f>
        <v>52.575555555555553</v>
      </c>
      <c r="AD7">
        <f>IF(J7=1,'Male RL'!N7, N7)</f>
        <v>52.575555555555553</v>
      </c>
      <c r="AE7">
        <f>IF(I7=1,'Male RL'!O7, O7)</f>
        <v>14.480000000000002</v>
      </c>
      <c r="AF7">
        <f>IF(J7=1,'Male RL'!O7, O7)</f>
        <v>14.480000000000002</v>
      </c>
      <c r="AG7">
        <f>IF(I7=1,'Male RL'!L7, L7)</f>
        <v>13.753333333333332</v>
      </c>
      <c r="AH7">
        <f>IF(J7=1,'Male RL'!L7, L7)</f>
        <v>13.753333333333332</v>
      </c>
      <c r="AJ7" t="s">
        <v>29</v>
      </c>
      <c r="AL7">
        <f>IF(I7=1,T7,'Male RL'!T7)</f>
        <v>0.17779062299293513</v>
      </c>
      <c r="AM7">
        <f>IF(J7=1,T7,'Male RL'!T7)</f>
        <v>0.17779062299293513</v>
      </c>
      <c r="AN7">
        <f>IF(I7=1,U7,'Male RL'!U7)</f>
        <v>3.6917148362235065E-2</v>
      </c>
      <c r="AO7">
        <f>IF(J7=1,U7,'Male RL'!U7)</f>
        <v>3.6917148362235065E-2</v>
      </c>
      <c r="AQ7">
        <f>IF(I7=1,'Male RL'!T7, T7)</f>
        <v>0.12156197816313423</v>
      </c>
      <c r="AR7">
        <f>IF(J7=1,'Male RL'!T7, T7)</f>
        <v>0.12156197816313423</v>
      </c>
      <c r="AS7">
        <f>IF(I7=1,'Male RL'!U7, U7)</f>
        <v>3.1799614643545276E-2</v>
      </c>
      <c r="AT7">
        <f>IF(J7=1,'Male RL'!U7, U7)</f>
        <v>3.1799614643545276E-2</v>
      </c>
    </row>
    <row r="8" spans="1:46" x14ac:dyDescent="0.35">
      <c r="A8" s="1" t="s">
        <v>53</v>
      </c>
      <c r="B8" s="2">
        <v>23</v>
      </c>
      <c r="C8" s="3">
        <v>83</v>
      </c>
      <c r="D8" s="3">
        <v>185</v>
      </c>
      <c r="E8" s="3">
        <v>43.5</v>
      </c>
      <c r="F8" s="3" t="s">
        <v>0</v>
      </c>
      <c r="G8" t="s">
        <v>16</v>
      </c>
      <c r="H8">
        <v>15</v>
      </c>
      <c r="I8">
        <v>2</v>
      </c>
      <c r="J8">
        <v>2</v>
      </c>
      <c r="K8">
        <v>13.13</v>
      </c>
      <c r="L8">
        <v>11.153333333333334</v>
      </c>
      <c r="M8">
        <v>2.6233333333333331</v>
      </c>
      <c r="N8">
        <v>66.991111111111096</v>
      </c>
      <c r="O8">
        <v>9.3911111111111101</v>
      </c>
      <c r="P8">
        <v>9.6133333333333315</v>
      </c>
      <c r="Q8">
        <v>-0.22333333333333336</v>
      </c>
      <c r="S8">
        <f t="shared" si="0"/>
        <v>435</v>
      </c>
      <c r="T8">
        <f t="shared" si="1"/>
        <v>0.1540025542784163</v>
      </c>
      <c r="U8">
        <f t="shared" si="2"/>
        <v>2.563984674329502E-2</v>
      </c>
      <c r="V8">
        <f>IF(I8=1,N8,'Male RL'!N8)</f>
        <v>64.867777777777789</v>
      </c>
      <c r="W8">
        <f>IF(J8=1,N8,'Male RL'!N8)</f>
        <v>64.867777777777789</v>
      </c>
      <c r="X8">
        <f>IF(I8=1,O8,'Male RL'!O8)</f>
        <v>12.36777777777778</v>
      </c>
      <c r="Y8">
        <f>IF(J8=1,O8,'Male RL'!O8)</f>
        <v>12.36777777777778</v>
      </c>
      <c r="Z8">
        <f>IF(I8=1,L8,'Male RL'!L8)</f>
        <v>12.463333333333333</v>
      </c>
      <c r="AA8">
        <f>IF(J8=1,L8,'Male RL'!L8)</f>
        <v>12.463333333333333</v>
      </c>
      <c r="AC8">
        <f>IF(I8=1,'Male RL'!N8, N8)</f>
        <v>66.991111111111096</v>
      </c>
      <c r="AD8">
        <f>IF(J8=1,'Male RL'!N8, N8)</f>
        <v>66.991111111111096</v>
      </c>
      <c r="AE8">
        <f>IF(I8=1,'Male RL'!O8, O8)</f>
        <v>9.3911111111111101</v>
      </c>
      <c r="AF8">
        <f>IF(J8=1,'Male RL'!O8, O8)</f>
        <v>9.3911111111111101</v>
      </c>
      <c r="AG8">
        <f>IF(I8=1,'Male RL'!L8, L8)</f>
        <v>11.153333333333334</v>
      </c>
      <c r="AH8">
        <f>IF(J8=1,'Male RL'!L8, L8)</f>
        <v>11.153333333333334</v>
      </c>
      <c r="AJ8" t="s">
        <v>29</v>
      </c>
      <c r="AL8">
        <f>IF(I8=1,T8,'Male RL'!T8)</f>
        <v>0.14912132822477653</v>
      </c>
      <c r="AM8">
        <f>IF(J8=1,T8,'Male RL'!T8)</f>
        <v>0.14912132822477653</v>
      </c>
      <c r="AN8">
        <f>IF(I8=1,U8,'Male RL'!U8)</f>
        <v>2.8651340996168582E-2</v>
      </c>
      <c r="AO8">
        <f>IF(J8=1,U8,'Male RL'!U8)</f>
        <v>2.8651340996168582E-2</v>
      </c>
      <c r="AQ8">
        <f>IF(I8=1,'Male RL'!T8, T8)</f>
        <v>0.1540025542784163</v>
      </c>
      <c r="AR8">
        <f>IF(J8=1,'Male RL'!T8, T8)</f>
        <v>0.1540025542784163</v>
      </c>
      <c r="AS8">
        <f>IF(I8=1,'Male RL'!U8, U8)</f>
        <v>2.563984674329502E-2</v>
      </c>
      <c r="AT8">
        <f>IF(J8=1,'Male RL'!U8, U8)</f>
        <v>2.563984674329502E-2</v>
      </c>
    </row>
    <row r="9" spans="1:46" x14ac:dyDescent="0.35">
      <c r="A9" s="1" t="s">
        <v>54</v>
      </c>
      <c r="B9" s="2">
        <v>22</v>
      </c>
      <c r="C9">
        <v>86</v>
      </c>
      <c r="D9">
        <v>178.5</v>
      </c>
      <c r="E9">
        <v>40.25</v>
      </c>
      <c r="F9" s="3" t="s">
        <v>0</v>
      </c>
      <c r="G9" t="s">
        <v>16</v>
      </c>
      <c r="H9">
        <v>12</v>
      </c>
      <c r="I9" s="8">
        <v>1</v>
      </c>
      <c r="J9" s="8">
        <v>2</v>
      </c>
      <c r="K9">
        <v>15</v>
      </c>
      <c r="L9">
        <v>13.006666666666668</v>
      </c>
      <c r="M9">
        <v>2.0400000000000005</v>
      </c>
      <c r="N9">
        <v>73.722222222222214</v>
      </c>
      <c r="O9">
        <v>10.418888888888889</v>
      </c>
      <c r="P9">
        <v>10.029999999999999</v>
      </c>
      <c r="Q9">
        <v>0.38666666666666666</v>
      </c>
      <c r="S9">
        <f t="shared" si="0"/>
        <v>402.5</v>
      </c>
      <c r="T9">
        <f t="shared" si="1"/>
        <v>0.18316080055210487</v>
      </c>
      <c r="U9">
        <f t="shared" si="2"/>
        <v>3.2314699792960665E-2</v>
      </c>
      <c r="V9">
        <f>IF(I9=1,N9,'Male RL'!N9)</f>
        <v>73.722222222222214</v>
      </c>
      <c r="W9">
        <f>IF(J9=1,N9,'Male RL'!N9)</f>
        <v>89.903333333333322</v>
      </c>
      <c r="X9">
        <f>IF(I9=1,O9,'Male RL'!O9)</f>
        <v>10.418888888888889</v>
      </c>
      <c r="Y9">
        <f>IF(J9=1,O9,'Male RL'!O9)</f>
        <v>12.54</v>
      </c>
      <c r="Z9">
        <f>IF(I9=1,L9,'Male RL'!L9)</f>
        <v>13.006666666666668</v>
      </c>
      <c r="AA9">
        <f>IF(J9=1,L9,'Male RL'!L9)</f>
        <v>15.143333333333333</v>
      </c>
      <c r="AC9">
        <f>IF(I9=1,'Male RL'!N9, N9)</f>
        <v>89.903333333333322</v>
      </c>
      <c r="AD9">
        <f>IF(J9=1,'Male RL'!N9, N9)</f>
        <v>73.722222222222214</v>
      </c>
      <c r="AE9">
        <f>IF(I9=1,'Male RL'!O9, O9)</f>
        <v>12.54</v>
      </c>
      <c r="AF9">
        <f>IF(J9=1,'Male RL'!O9, O9)</f>
        <v>10.418888888888889</v>
      </c>
      <c r="AG9">
        <f>IF(I9=1,'Male RL'!L9, L9)</f>
        <v>15.143333333333333</v>
      </c>
      <c r="AH9">
        <f>IF(J9=1,'Male RL'!L9, L9)</f>
        <v>13.006666666666668</v>
      </c>
      <c r="AJ9" t="s">
        <v>29</v>
      </c>
      <c r="AL9">
        <f>IF(I9=1,T9,'Male RL'!T9)</f>
        <v>0.18316080055210487</v>
      </c>
      <c r="AM9">
        <f>IF(J9=1,T9,'Male RL'!T9)</f>
        <v>0.22336231884057969</v>
      </c>
      <c r="AN9">
        <f>IF(I9=1,U9,'Male RL'!U9)</f>
        <v>3.2314699792960665E-2</v>
      </c>
      <c r="AO9">
        <f>IF(J9=1,U9,'Male RL'!U9)</f>
        <v>3.7623188405797099E-2</v>
      </c>
      <c r="AQ9">
        <f>IF(I9=1,'Male RL'!T9, T9)</f>
        <v>0.22336231884057969</v>
      </c>
      <c r="AR9">
        <f>IF(J9=1,'Male RL'!T9, T9)</f>
        <v>0.18316080055210487</v>
      </c>
      <c r="AS9">
        <f>IF(I9=1,'Male RL'!U9, U9)</f>
        <v>3.7623188405797099E-2</v>
      </c>
      <c r="AT9">
        <f>IF(J9=1,'Male RL'!U9, U9)</f>
        <v>3.2314699792960665E-2</v>
      </c>
    </row>
    <row r="10" spans="1:46" x14ac:dyDescent="0.35">
      <c r="A10" s="1" t="s">
        <v>55</v>
      </c>
      <c r="B10" s="2">
        <v>21</v>
      </c>
      <c r="C10">
        <v>70</v>
      </c>
      <c r="D10">
        <v>182.5</v>
      </c>
      <c r="E10">
        <v>42.25</v>
      </c>
      <c r="F10" s="3" t="s">
        <v>0</v>
      </c>
      <c r="G10" t="s">
        <v>16</v>
      </c>
      <c r="H10">
        <v>6</v>
      </c>
      <c r="I10">
        <v>2</v>
      </c>
      <c r="J10" s="8">
        <v>2</v>
      </c>
      <c r="K10">
        <v>15.656666666666666</v>
      </c>
      <c r="L10">
        <v>13.306666666666667</v>
      </c>
      <c r="M10">
        <v>14.6</v>
      </c>
      <c r="N10">
        <v>60.275555555555549</v>
      </c>
      <c r="O10">
        <v>14.385555555555555</v>
      </c>
      <c r="P10">
        <v>11.542222222222222</v>
      </c>
      <c r="Q10">
        <v>2.8499999999999996</v>
      </c>
      <c r="S10">
        <f t="shared" si="0"/>
        <v>422.5</v>
      </c>
      <c r="T10">
        <f t="shared" si="1"/>
        <v>0.14266403681788295</v>
      </c>
      <c r="U10">
        <f t="shared" si="2"/>
        <v>3.1495069033530575E-2</v>
      </c>
      <c r="V10">
        <f>IF(I10=1,N10,'Male RL'!N10)</f>
        <v>69.11888888888889</v>
      </c>
      <c r="W10">
        <f>IF(J10=1,N10,'Male RL'!N10)</f>
        <v>69.11888888888889</v>
      </c>
      <c r="X10">
        <f>IF(I10=1,O10,'Male RL'!O10)</f>
        <v>11.064444444444442</v>
      </c>
      <c r="Y10">
        <f>IF(J10=1,O10,'Male RL'!O10)</f>
        <v>11.064444444444442</v>
      </c>
      <c r="Z10">
        <f>IF(I10=1,L10,'Male RL'!L10)</f>
        <v>12.643333333333333</v>
      </c>
      <c r="AA10">
        <f>IF(J10=1,L10,'Male RL'!L10)</f>
        <v>12.643333333333333</v>
      </c>
      <c r="AC10">
        <f>IF(I10=1,'Male RL'!N10, N10)</f>
        <v>60.275555555555549</v>
      </c>
      <c r="AD10">
        <f>IF(J10=1,'Male RL'!N10, N10)</f>
        <v>60.275555555555549</v>
      </c>
      <c r="AE10">
        <f>IF(I10=1,'Male RL'!O10, O10)</f>
        <v>14.385555555555555</v>
      </c>
      <c r="AF10">
        <f>IF(J10=1,'Male RL'!O10, O10)</f>
        <v>14.385555555555555</v>
      </c>
      <c r="AG10">
        <f>IF(I10=1,'Male RL'!L10, L10)</f>
        <v>13.306666666666667</v>
      </c>
      <c r="AH10">
        <f>IF(J10=1,'Male RL'!L10, L10)</f>
        <v>13.306666666666667</v>
      </c>
      <c r="AJ10" t="s">
        <v>29</v>
      </c>
      <c r="AL10">
        <f>IF(I10=1,T10,'Male RL'!T10)</f>
        <v>0.16359500328731097</v>
      </c>
      <c r="AM10">
        <f>IF(J10=1,T10,'Male RL'!T10)</f>
        <v>0.16359500328731097</v>
      </c>
      <c r="AN10">
        <f>IF(I10=1,U10,'Male RL'!U10)</f>
        <v>2.9925049309664692E-2</v>
      </c>
      <c r="AO10">
        <f>IF(J10=1,U10,'Male RL'!U10)</f>
        <v>2.9925049309664692E-2</v>
      </c>
      <c r="AQ10">
        <f>IF(I10=1,'Male RL'!T10, T10)</f>
        <v>0.14266403681788295</v>
      </c>
      <c r="AR10">
        <f>IF(J10=1,'Male RL'!T10, T10)</f>
        <v>0.14266403681788295</v>
      </c>
      <c r="AS10">
        <f>IF(I10=1,'Male RL'!U10, U10)</f>
        <v>3.1495069033530575E-2</v>
      </c>
      <c r="AT10">
        <f>IF(J10=1,'Male RL'!U10, U10)</f>
        <v>3.1495069033530575E-2</v>
      </c>
    </row>
    <row r="11" spans="1:46" x14ac:dyDescent="0.35">
      <c r="A11" s="5" t="s">
        <v>56</v>
      </c>
      <c r="B11" s="2">
        <v>31</v>
      </c>
      <c r="C11" s="3">
        <v>85.3</v>
      </c>
      <c r="D11" s="3">
        <v>188.4</v>
      </c>
      <c r="E11" s="3">
        <v>40</v>
      </c>
      <c r="F11" s="3" t="s">
        <v>0</v>
      </c>
      <c r="G11" t="s">
        <v>14</v>
      </c>
      <c r="H11">
        <v>9</v>
      </c>
      <c r="I11" s="8">
        <v>2</v>
      </c>
      <c r="J11" s="8">
        <v>1</v>
      </c>
      <c r="K11">
        <v>16.2</v>
      </c>
      <c r="L11">
        <v>14.056666666666667</v>
      </c>
      <c r="M11">
        <v>24.513333333333335</v>
      </c>
      <c r="N11">
        <v>65.283333333333346</v>
      </c>
      <c r="O11">
        <v>15.792222222222222</v>
      </c>
      <c r="P11">
        <v>10.808888888888887</v>
      </c>
      <c r="Q11">
        <v>4.9800000000000004</v>
      </c>
      <c r="S11">
        <f t="shared" si="0"/>
        <v>400</v>
      </c>
      <c r="T11">
        <f t="shared" si="1"/>
        <v>0.16320833333333337</v>
      </c>
      <c r="U11">
        <f t="shared" si="2"/>
        <v>3.5141666666666668E-2</v>
      </c>
      <c r="V11">
        <f>IF(I11=1,N11,'Male RL'!N11)</f>
        <v>86.797777777777767</v>
      </c>
      <c r="W11">
        <f>IF(J11=1,N11,'Male RL'!N11)</f>
        <v>65.283333333333346</v>
      </c>
      <c r="X11">
        <f>IF(I11=1,O11,'Male RL'!O11)</f>
        <v>12.434444444444445</v>
      </c>
      <c r="Y11">
        <f>IF(J11=1,O11,'Male RL'!O11)</f>
        <v>15.792222222222222</v>
      </c>
      <c r="Z11">
        <f>IF(I11=1,L11,'Male RL'!L11)</f>
        <v>16.196666666666669</v>
      </c>
      <c r="AA11">
        <f>IF(J11=1,L11,'Male RL'!L11)</f>
        <v>14.056666666666667</v>
      </c>
      <c r="AC11">
        <f>IF(I11=1,'Male RL'!N11, N11)</f>
        <v>65.283333333333346</v>
      </c>
      <c r="AD11">
        <f>IF(J11=1,'Male RL'!N11, N11)</f>
        <v>86.797777777777767</v>
      </c>
      <c r="AE11">
        <f>IF(I11=1,'Male RL'!O11, O11)</f>
        <v>15.792222222222222</v>
      </c>
      <c r="AF11">
        <f>IF(J11=1,'Male RL'!O11, O11)</f>
        <v>12.434444444444445</v>
      </c>
      <c r="AG11">
        <f>IF(I11=1,'Male RL'!L11, L11)</f>
        <v>14.056666666666667</v>
      </c>
      <c r="AH11">
        <f>IF(J11=1,'Male RL'!L11, L11)</f>
        <v>16.196666666666669</v>
      </c>
      <c r="AJ11" t="s">
        <v>29</v>
      </c>
      <c r="AL11">
        <f>IF(I11=1,T11,'Male RL'!T11)</f>
        <v>0.21699444444444441</v>
      </c>
      <c r="AM11">
        <f>IF(J11=1,T11,'Male RL'!T11)</f>
        <v>0.16320833333333337</v>
      </c>
      <c r="AN11">
        <f>IF(I11=1,U11,'Male RL'!U11)</f>
        <v>4.0491666666666676E-2</v>
      </c>
      <c r="AO11">
        <f>IF(J11=1,U11,'Male RL'!U11)</f>
        <v>3.5141666666666668E-2</v>
      </c>
      <c r="AQ11">
        <f>IF(I11=1,'Male RL'!T11, T11)</f>
        <v>0.16320833333333337</v>
      </c>
      <c r="AR11">
        <f>IF(J11=1,'Male RL'!T11, T11)</f>
        <v>0.21699444444444441</v>
      </c>
      <c r="AS11">
        <f>IF(I11=1,'Male RL'!U11, U11)</f>
        <v>3.5141666666666668E-2</v>
      </c>
      <c r="AT11">
        <f>IF(J11=1,'Male RL'!U11, U11)</f>
        <v>4.0491666666666676E-2</v>
      </c>
    </row>
    <row r="12" spans="1:46" x14ac:dyDescent="0.35">
      <c r="A12" s="5" t="s">
        <v>57</v>
      </c>
      <c r="B12" s="2">
        <v>27</v>
      </c>
      <c r="C12" s="3">
        <v>118.5</v>
      </c>
      <c r="D12" s="3">
        <v>207</v>
      </c>
      <c r="E12" s="3">
        <v>55.5</v>
      </c>
      <c r="F12" s="3" t="s">
        <v>0</v>
      </c>
      <c r="G12" t="s">
        <v>14</v>
      </c>
      <c r="H12">
        <v>4</v>
      </c>
      <c r="I12" s="8">
        <v>1</v>
      </c>
      <c r="J12" s="8">
        <v>2</v>
      </c>
      <c r="K12">
        <v>20.396666666666665</v>
      </c>
      <c r="L12">
        <v>17.763333333333332</v>
      </c>
      <c r="M12">
        <v>29.84</v>
      </c>
      <c r="N12">
        <v>114.18777777777778</v>
      </c>
      <c r="O12">
        <v>15.331111111111108</v>
      </c>
      <c r="P12">
        <v>7.56</v>
      </c>
      <c r="Q12">
        <v>7.7700000000000005</v>
      </c>
      <c r="S12">
        <f t="shared" si="0"/>
        <v>555</v>
      </c>
      <c r="T12">
        <f t="shared" si="1"/>
        <v>0.20574374374374374</v>
      </c>
      <c r="U12">
        <f t="shared" si="2"/>
        <v>3.2006006006006005E-2</v>
      </c>
      <c r="V12">
        <f>IF(I12=1,N12,'Male RL'!N12)</f>
        <v>114.18777777777778</v>
      </c>
      <c r="W12">
        <f>IF(J12=1,N12,'Male RL'!N12)</f>
        <v>112.20777777777778</v>
      </c>
      <c r="X12">
        <f>IF(I12=1,O12,'Male RL'!O12)</f>
        <v>15.331111111111108</v>
      </c>
      <c r="Y12">
        <f>IF(J12=1,O12,'Male RL'!O12)</f>
        <v>9.6177777777777766</v>
      </c>
      <c r="Z12">
        <f>IF(I12=1,L12,'Male RL'!L12)</f>
        <v>17.763333333333332</v>
      </c>
      <c r="AA12">
        <f>IF(J12=1,L12,'Male RL'!L12)</f>
        <v>21.053333333333331</v>
      </c>
      <c r="AC12">
        <f>IF(I12=1,'Male RL'!N12, N12)</f>
        <v>112.20777777777778</v>
      </c>
      <c r="AD12">
        <f>IF(J12=1,'Male RL'!N12, N12)</f>
        <v>114.18777777777778</v>
      </c>
      <c r="AE12">
        <f>IF(I12=1,'Male RL'!O12, O12)</f>
        <v>9.6177777777777766</v>
      </c>
      <c r="AF12">
        <f>IF(J12=1,'Male RL'!O12, O12)</f>
        <v>15.331111111111108</v>
      </c>
      <c r="AG12">
        <f>IF(I12=1,'Male RL'!L12, L12)</f>
        <v>21.053333333333331</v>
      </c>
      <c r="AH12">
        <f>IF(J12=1,'Male RL'!L12, L12)</f>
        <v>17.763333333333332</v>
      </c>
      <c r="AJ12" t="s">
        <v>29</v>
      </c>
      <c r="AL12">
        <f>IF(I12=1,T12,'Male RL'!T12)</f>
        <v>0.20574374374374374</v>
      </c>
      <c r="AM12">
        <f>IF(J12=1,T12,'Male RL'!T12)</f>
        <v>0.20217617617617617</v>
      </c>
      <c r="AN12">
        <f>IF(I12=1,U12,'Male RL'!U12)</f>
        <v>3.2006006006006005E-2</v>
      </c>
      <c r="AO12">
        <f>IF(J12=1,U12,'Male RL'!U12)</f>
        <v>3.7933933933933933E-2</v>
      </c>
      <c r="AQ12">
        <f>IF(I12=1,'Male RL'!T12, T12)</f>
        <v>0.20217617617617617</v>
      </c>
      <c r="AR12">
        <f>IF(J12=1,'Male RL'!T12, T12)</f>
        <v>0.20574374374374374</v>
      </c>
      <c r="AS12">
        <f>IF(I12=1,'Male RL'!U12, U12)</f>
        <v>3.7933933933933933E-2</v>
      </c>
      <c r="AT12">
        <f>IF(J12=1,'Male RL'!U12, U12)</f>
        <v>3.2006006006006005E-2</v>
      </c>
    </row>
    <row r="13" spans="1:46" x14ac:dyDescent="0.35">
      <c r="A13" s="5" t="s">
        <v>58</v>
      </c>
      <c r="B13" s="2">
        <v>30</v>
      </c>
      <c r="C13" s="3">
        <v>95.1</v>
      </c>
      <c r="D13" s="3">
        <v>196</v>
      </c>
      <c r="E13" s="3">
        <v>46.333333333333329</v>
      </c>
      <c r="F13" s="3" t="s">
        <v>0</v>
      </c>
      <c r="G13" t="s">
        <v>14</v>
      </c>
      <c r="H13">
        <v>14</v>
      </c>
      <c r="I13" s="8">
        <v>2</v>
      </c>
      <c r="J13" s="8">
        <v>1</v>
      </c>
      <c r="K13">
        <v>18.170000000000002</v>
      </c>
      <c r="L13">
        <v>15.396666666666667</v>
      </c>
      <c r="M13">
        <v>16.89</v>
      </c>
      <c r="N13">
        <v>66.707777777777778</v>
      </c>
      <c r="O13">
        <v>15.077777777777778</v>
      </c>
      <c r="P13">
        <v>11.325555555555555</v>
      </c>
      <c r="Q13">
        <v>3.7533333333333334</v>
      </c>
      <c r="S13">
        <f t="shared" si="0"/>
        <v>463.33333333333326</v>
      </c>
      <c r="T13">
        <f t="shared" si="1"/>
        <v>0.14397362110311754</v>
      </c>
      <c r="U13">
        <f t="shared" si="2"/>
        <v>3.3230215827338136E-2</v>
      </c>
      <c r="V13">
        <f>IF(I13=1,N13,'Male RL'!N13)</f>
        <v>78.87444444444445</v>
      </c>
      <c r="W13">
        <f>IF(J13=1,N13,'Male RL'!N13)</f>
        <v>66.707777777777778</v>
      </c>
      <c r="X13">
        <f>IF(I13=1,O13,'Male RL'!O13)</f>
        <v>14.015555555555556</v>
      </c>
      <c r="Y13">
        <f>IF(J13=1,O13,'Male RL'!O13)</f>
        <v>15.077777777777778</v>
      </c>
      <c r="Z13">
        <f>IF(I13=1,L13,'Male RL'!L13)</f>
        <v>17.32</v>
      </c>
      <c r="AA13">
        <f>IF(J13=1,L13,'Male RL'!L13)</f>
        <v>15.396666666666667</v>
      </c>
      <c r="AC13">
        <f>IF(I13=1,'Male RL'!N13, N13)</f>
        <v>66.707777777777778</v>
      </c>
      <c r="AD13">
        <f>IF(J13=1,'Male RL'!N13, N13)</f>
        <v>78.87444444444445</v>
      </c>
      <c r="AE13">
        <f>IF(I13=1,'Male RL'!O13, O13)</f>
        <v>15.077777777777778</v>
      </c>
      <c r="AF13">
        <f>IF(J13=1,'Male RL'!O13, O13)</f>
        <v>14.015555555555556</v>
      </c>
      <c r="AG13">
        <f>IF(I13=1,'Male RL'!L13, L13)</f>
        <v>15.396666666666667</v>
      </c>
      <c r="AH13">
        <f>IF(J13=1,'Male RL'!L13, L13)</f>
        <v>17.32</v>
      </c>
      <c r="AJ13" t="s">
        <v>29</v>
      </c>
      <c r="AL13">
        <f>IF(I13=1,T13,'Male RL'!T13)</f>
        <v>0.17023261390887295</v>
      </c>
      <c r="AM13">
        <f>IF(J13=1,T13,'Male RL'!T13)</f>
        <v>0.14397362110311754</v>
      </c>
      <c r="AN13">
        <f>IF(I13=1,U13,'Male RL'!U13)</f>
        <v>3.7381294964028783E-2</v>
      </c>
      <c r="AO13">
        <f>IF(J13=1,U13,'Male RL'!U13)</f>
        <v>3.3230215827338136E-2</v>
      </c>
      <c r="AQ13">
        <f>IF(I13=1,'Male RL'!T13, T13)</f>
        <v>0.14397362110311754</v>
      </c>
      <c r="AR13">
        <f>IF(J13=1,'Male RL'!T13, T13)</f>
        <v>0.17023261390887295</v>
      </c>
      <c r="AS13">
        <f>IF(I13=1,'Male RL'!U13, U13)</f>
        <v>3.3230215827338136E-2</v>
      </c>
      <c r="AT13">
        <f>IF(J13=1,'Male RL'!U13, U13)</f>
        <v>3.7381294964028783E-2</v>
      </c>
    </row>
    <row r="14" spans="1:46" x14ac:dyDescent="0.35">
      <c r="A14" s="5" t="s">
        <v>59</v>
      </c>
      <c r="B14" s="2">
        <v>28</v>
      </c>
      <c r="C14" s="3">
        <v>85.9</v>
      </c>
      <c r="D14" s="3">
        <v>191</v>
      </c>
      <c r="E14" s="3">
        <v>42.166666666666664</v>
      </c>
      <c r="F14" s="3" t="s">
        <v>0</v>
      </c>
      <c r="G14" t="s">
        <v>14</v>
      </c>
      <c r="H14">
        <v>11</v>
      </c>
      <c r="I14">
        <v>1</v>
      </c>
      <c r="J14">
        <v>1</v>
      </c>
      <c r="K14">
        <v>20.110000000000003</v>
      </c>
      <c r="L14">
        <v>17.37</v>
      </c>
      <c r="M14">
        <v>25.873333333333335</v>
      </c>
      <c r="N14">
        <v>73.643333333333331</v>
      </c>
      <c r="O14">
        <v>18.378888888888888</v>
      </c>
      <c r="P14">
        <v>11.737777777777779</v>
      </c>
      <c r="Q14">
        <v>6.6400000000000006</v>
      </c>
      <c r="S14">
        <f t="shared" si="0"/>
        <v>421.66666666666663</v>
      </c>
      <c r="T14">
        <f t="shared" si="1"/>
        <v>0.17464822134387353</v>
      </c>
      <c r="U14">
        <f t="shared" si="2"/>
        <v>4.1193675889328069E-2</v>
      </c>
      <c r="V14">
        <f>IF(I14=1,N14,'Male RL'!N14)</f>
        <v>73.643333333333331</v>
      </c>
      <c r="W14">
        <f>IF(J14=1,N14,'Male RL'!N14)</f>
        <v>73.643333333333331</v>
      </c>
      <c r="X14">
        <f>IF(I14=1,O14,'Male RL'!O14)</f>
        <v>18.378888888888888</v>
      </c>
      <c r="Y14">
        <f>IF(J14=1,O14,'Male RL'!O14)</f>
        <v>18.378888888888888</v>
      </c>
      <c r="Z14">
        <f>IF(I14=1,L14,'Male RL'!L14)</f>
        <v>17.37</v>
      </c>
      <c r="AA14">
        <f>IF(J14=1,L14,'Male RL'!L14)</f>
        <v>17.37</v>
      </c>
      <c r="AC14">
        <f>IF(I14=1,'Male RL'!N14, N14)</f>
        <v>85.49666666666667</v>
      </c>
      <c r="AD14">
        <f>IF(J14=1,'Male RL'!N14, N14)</f>
        <v>85.49666666666667</v>
      </c>
      <c r="AE14">
        <f>IF(I14=1,'Male RL'!O14, O14)</f>
        <v>13.38</v>
      </c>
      <c r="AF14">
        <f>IF(J14=1,'Male RL'!O14, O14)</f>
        <v>13.38</v>
      </c>
      <c r="AG14">
        <f>IF(I14=1,'Male RL'!L14, L14)</f>
        <v>18.88</v>
      </c>
      <c r="AH14">
        <f>IF(J14=1,'Male RL'!L14, L14)</f>
        <v>18.88</v>
      </c>
      <c r="AJ14" t="s">
        <v>29</v>
      </c>
      <c r="AL14">
        <f>IF(I14=1,T14,'Male RL'!T14)</f>
        <v>0.17464822134387353</v>
      </c>
      <c r="AM14">
        <f>IF(J14=1,T14,'Male RL'!T14)</f>
        <v>0.17464822134387353</v>
      </c>
      <c r="AN14">
        <f>IF(I14=1,U14,'Male RL'!U14)</f>
        <v>4.1193675889328069E-2</v>
      </c>
      <c r="AO14">
        <f>IF(J14=1,U14,'Male RL'!U14)</f>
        <v>4.1193675889328069E-2</v>
      </c>
      <c r="AQ14">
        <f>IF(I14=1,'Male RL'!T14, T14)</f>
        <v>0.20275889328063243</v>
      </c>
      <c r="AR14">
        <f>IF(J14=1,'Male RL'!T14, T14)</f>
        <v>0.20275889328063243</v>
      </c>
      <c r="AS14">
        <f>IF(I14=1,'Male RL'!U14, U14)</f>
        <v>4.4774703557312258E-2</v>
      </c>
      <c r="AT14">
        <f>IF(J14=1,'Male RL'!U14, U14)</f>
        <v>4.4774703557312258E-2</v>
      </c>
    </row>
    <row r="15" spans="1:46" x14ac:dyDescent="0.35">
      <c r="A15" s="5" t="s">
        <v>60</v>
      </c>
      <c r="B15" s="2">
        <v>27</v>
      </c>
      <c r="C15" s="3">
        <v>106.4</v>
      </c>
      <c r="D15" s="3">
        <v>188.6</v>
      </c>
      <c r="E15" s="3">
        <v>40.166666666666657</v>
      </c>
      <c r="F15" s="3" t="s">
        <v>0</v>
      </c>
      <c r="G15" t="s">
        <v>14</v>
      </c>
      <c r="H15">
        <v>6</v>
      </c>
      <c r="I15" s="8">
        <v>2</v>
      </c>
      <c r="J15" s="8">
        <v>1</v>
      </c>
      <c r="K15">
        <v>21.75</v>
      </c>
      <c r="L15">
        <v>19.293333333333333</v>
      </c>
      <c r="M15">
        <v>7.0333333333333323</v>
      </c>
      <c r="N15">
        <v>81.98555555555555</v>
      </c>
      <c r="O15">
        <v>12.71111111111111</v>
      </c>
      <c r="P15">
        <v>14.594444444444443</v>
      </c>
      <c r="Q15">
        <v>-1.8833333333333335</v>
      </c>
      <c r="S15">
        <f t="shared" si="0"/>
        <v>401.66666666666657</v>
      </c>
      <c r="T15">
        <f t="shared" si="1"/>
        <v>0.20411341632088523</v>
      </c>
      <c r="U15">
        <f t="shared" si="2"/>
        <v>4.8033195020746898E-2</v>
      </c>
      <c r="V15">
        <f>IF(I15=1,N15,'Male RL'!N15)</f>
        <v>86.444444444444457</v>
      </c>
      <c r="W15">
        <f>IF(J15=1,N15,'Male RL'!N15)</f>
        <v>81.98555555555555</v>
      </c>
      <c r="X15">
        <f>IF(I15=1,O15,'Male RL'!O15)</f>
        <v>7.3744444444444452</v>
      </c>
      <c r="Y15">
        <f>IF(J15=1,O15,'Male RL'!O15)</f>
        <v>12.71111111111111</v>
      </c>
      <c r="Z15">
        <f>IF(I15=1,L15,'Male RL'!L15)</f>
        <v>12.873333333333333</v>
      </c>
      <c r="AA15">
        <f>IF(J15=1,L15,'Male RL'!L15)</f>
        <v>19.293333333333333</v>
      </c>
      <c r="AC15">
        <f>IF(I15=1,'Male RL'!N15, N15)</f>
        <v>81.98555555555555</v>
      </c>
      <c r="AD15">
        <f>IF(J15=1,'Male RL'!N15, N15)</f>
        <v>86.444444444444457</v>
      </c>
      <c r="AE15">
        <f>IF(I15=1,'Male RL'!O15, O15)</f>
        <v>12.71111111111111</v>
      </c>
      <c r="AF15">
        <f>IF(J15=1,'Male RL'!O15, O15)</f>
        <v>7.3744444444444452</v>
      </c>
      <c r="AG15">
        <f>IF(I15=1,'Male RL'!L15, L15)</f>
        <v>19.293333333333333</v>
      </c>
      <c r="AH15">
        <f>IF(J15=1,'Male RL'!L15, L15)</f>
        <v>12.873333333333333</v>
      </c>
      <c r="AJ15" t="s">
        <v>29</v>
      </c>
      <c r="AL15">
        <f>IF(I15=1,T15,'Male RL'!T15)</f>
        <v>0.21521438450899041</v>
      </c>
      <c r="AM15">
        <f>IF(J15=1,T15,'Male RL'!T15)</f>
        <v>0.20411341632088523</v>
      </c>
      <c r="AN15">
        <f>IF(I15=1,U15,'Male RL'!U15)</f>
        <v>3.2049792531120336E-2</v>
      </c>
      <c r="AO15">
        <f>IF(J15=1,U15,'Male RL'!U15)</f>
        <v>4.8033195020746898E-2</v>
      </c>
      <c r="AQ15">
        <f>IF(I15=1,'Male RL'!T15, T15)</f>
        <v>0.20411341632088523</v>
      </c>
      <c r="AR15">
        <f>IF(J15=1,'Male RL'!T15, T15)</f>
        <v>0.21521438450899041</v>
      </c>
      <c r="AS15">
        <f>IF(I15=1,'Male RL'!U15, U15)</f>
        <v>4.8033195020746898E-2</v>
      </c>
      <c r="AT15">
        <f>IF(J15=1,'Male RL'!U15, U15)</f>
        <v>3.2049792531120336E-2</v>
      </c>
    </row>
    <row r="16" spans="1:46" x14ac:dyDescent="0.35">
      <c r="A16" s="5" t="s">
        <v>61</v>
      </c>
      <c r="B16" s="4">
        <v>36</v>
      </c>
      <c r="C16">
        <v>95.1</v>
      </c>
      <c r="D16">
        <v>196</v>
      </c>
      <c r="E16">
        <v>46.333333333333329</v>
      </c>
      <c r="F16" t="s">
        <v>0</v>
      </c>
      <c r="G16" t="s">
        <v>14</v>
      </c>
      <c r="H16">
        <v>17</v>
      </c>
      <c r="I16" s="8">
        <v>2</v>
      </c>
      <c r="J16" s="8">
        <v>1</v>
      </c>
      <c r="K16">
        <v>16.273333333333333</v>
      </c>
      <c r="L16">
        <v>14.319999999999999</v>
      </c>
      <c r="M16">
        <v>8.8800000000000008</v>
      </c>
      <c r="N16">
        <v>94.249999999999986</v>
      </c>
      <c r="O16">
        <v>9.8522222222222222</v>
      </c>
      <c r="P16">
        <v>7.9722222222222214</v>
      </c>
      <c r="Q16">
        <v>1.8800000000000001</v>
      </c>
      <c r="S16">
        <f t="shared" si="0"/>
        <v>463.33333333333326</v>
      </c>
      <c r="T16">
        <f t="shared" si="1"/>
        <v>0.20341726618705036</v>
      </c>
      <c r="U16">
        <f t="shared" si="2"/>
        <v>3.0906474820143887E-2</v>
      </c>
      <c r="V16">
        <f>IF(I16=1,N16,'Male RL'!N16)</f>
        <v>89.415555555555557</v>
      </c>
      <c r="W16">
        <f>IF(J16=1,N16,'Male RL'!N16)</f>
        <v>94.249999999999986</v>
      </c>
      <c r="X16">
        <f>IF(I16=1,O16,'Male RL'!O16)</f>
        <v>12.962222222222222</v>
      </c>
      <c r="Y16">
        <f>IF(J16=1,O16,'Male RL'!O16)</f>
        <v>9.8522222222222222</v>
      </c>
      <c r="Z16">
        <f>IF(I16=1,L16,'Male RL'!L16)</f>
        <v>17.97</v>
      </c>
      <c r="AA16">
        <f>IF(J16=1,L16,'Male RL'!L16)</f>
        <v>14.319999999999999</v>
      </c>
      <c r="AC16">
        <f>IF(I16=1,'Male RL'!N16, N16)</f>
        <v>94.249999999999986</v>
      </c>
      <c r="AD16">
        <f>IF(J16=1,'Male RL'!N16, N16)</f>
        <v>89.415555555555557</v>
      </c>
      <c r="AE16">
        <f>IF(I16=1,'Male RL'!O16, O16)</f>
        <v>9.8522222222222222</v>
      </c>
      <c r="AF16">
        <f>IF(J16=1,'Male RL'!O16, O16)</f>
        <v>12.962222222222222</v>
      </c>
      <c r="AG16">
        <f>IF(I16=1,'Male RL'!L16, L16)</f>
        <v>14.319999999999999</v>
      </c>
      <c r="AH16">
        <f>IF(J16=1,'Male RL'!L16, L16)</f>
        <v>17.97</v>
      </c>
      <c r="AJ16" t="s">
        <v>29</v>
      </c>
      <c r="AL16">
        <f>IF(I16=1,T16,'Male RL'!T16)</f>
        <v>0.19298321342925662</v>
      </c>
      <c r="AM16">
        <f>IF(J16=1,T16,'Male RL'!T16)</f>
        <v>0.20341726618705036</v>
      </c>
      <c r="AN16">
        <f>IF(I16=1,U16,'Male RL'!U16)</f>
        <v>3.8784172661870508E-2</v>
      </c>
      <c r="AO16">
        <f>IF(J16=1,U16,'Male RL'!U16)</f>
        <v>3.0906474820143887E-2</v>
      </c>
      <c r="AQ16">
        <f>IF(I16=1,'Male RL'!T16, T16)</f>
        <v>0.20341726618705036</v>
      </c>
      <c r="AR16">
        <f>IF(J16=1,'Male RL'!T16, T16)</f>
        <v>0.19298321342925662</v>
      </c>
      <c r="AS16">
        <f>IF(I16=1,'Male RL'!U16, U16)</f>
        <v>3.0906474820143887E-2</v>
      </c>
      <c r="AT16">
        <f>IF(J16=1,'Male RL'!U16, U16)</f>
        <v>3.8784172661870508E-2</v>
      </c>
    </row>
    <row r="17" spans="1:46" x14ac:dyDescent="0.35">
      <c r="A17" s="5" t="s">
        <v>62</v>
      </c>
      <c r="B17" s="4">
        <v>21</v>
      </c>
      <c r="C17">
        <v>92.8</v>
      </c>
      <c r="D17">
        <v>184.6</v>
      </c>
      <c r="E17">
        <v>43.3</v>
      </c>
      <c r="F17" t="s">
        <v>0</v>
      </c>
      <c r="G17" t="s">
        <v>14</v>
      </c>
      <c r="H17">
        <v>15</v>
      </c>
      <c r="I17" s="8">
        <v>2</v>
      </c>
      <c r="J17" s="8">
        <v>1</v>
      </c>
      <c r="K17">
        <v>15.74</v>
      </c>
      <c r="L17">
        <v>13.006666666666666</v>
      </c>
      <c r="M17">
        <v>7.9633333333333338</v>
      </c>
      <c r="N17">
        <v>61.851111111111116</v>
      </c>
      <c r="O17">
        <v>12.787777777777778</v>
      </c>
      <c r="P17">
        <v>11.318888888888887</v>
      </c>
      <c r="Q17">
        <v>1.4666666666666668</v>
      </c>
      <c r="S17">
        <f t="shared" si="0"/>
        <v>433</v>
      </c>
      <c r="T17">
        <f t="shared" si="1"/>
        <v>0.14284321272773931</v>
      </c>
      <c r="U17">
        <f t="shared" si="2"/>
        <v>3.0038491147036179E-2</v>
      </c>
      <c r="V17">
        <f>IF(I17=1,N17,'Male RL'!N17)</f>
        <v>56.117777777777775</v>
      </c>
      <c r="W17">
        <f>IF(J17=1,N17,'Male RL'!N17)</f>
        <v>61.851111111111116</v>
      </c>
      <c r="X17">
        <f>IF(I17=1,O17,'Male RL'!O17)</f>
        <v>15.514444444444445</v>
      </c>
      <c r="Y17">
        <f>IF(J17=1,O17,'Male RL'!O17)</f>
        <v>12.787777777777778</v>
      </c>
      <c r="Z17">
        <f>IF(I17=1,L17,'Male RL'!L17)</f>
        <v>13.75</v>
      </c>
      <c r="AA17">
        <f>IF(J17=1,L17,'Male RL'!L17)</f>
        <v>13.006666666666666</v>
      </c>
      <c r="AC17">
        <f>IF(I17=1,'Male RL'!N17, N17)</f>
        <v>61.851111111111116</v>
      </c>
      <c r="AD17">
        <f>IF(J17=1,'Male RL'!N17, N17)</f>
        <v>56.117777777777775</v>
      </c>
      <c r="AE17">
        <f>IF(I17=1,'Male RL'!O17, O17)</f>
        <v>12.787777777777778</v>
      </c>
      <c r="AF17">
        <f>IF(J17=1,'Male RL'!O17, O17)</f>
        <v>15.514444444444445</v>
      </c>
      <c r="AG17">
        <f>IF(I17=1,'Male RL'!L17, L17)</f>
        <v>13.006666666666666</v>
      </c>
      <c r="AH17">
        <f>IF(J17=1,'Male RL'!L17, L17)</f>
        <v>13.75</v>
      </c>
      <c r="AJ17" t="s">
        <v>29</v>
      </c>
      <c r="AL17">
        <f>IF(I17=1,T17,'Male RL'!T17)</f>
        <v>0.12960225814729279</v>
      </c>
      <c r="AM17">
        <f>IF(J17=1,T17,'Male RL'!T17)</f>
        <v>0.14284321272773931</v>
      </c>
      <c r="AN17">
        <f>IF(I17=1,U17,'Male RL'!U17)</f>
        <v>3.1755196304849888E-2</v>
      </c>
      <c r="AO17">
        <f>IF(J17=1,U17,'Male RL'!U17)</f>
        <v>3.0038491147036179E-2</v>
      </c>
      <c r="AQ17">
        <f>IF(I17=1,'Male RL'!T17, T17)</f>
        <v>0.14284321272773931</v>
      </c>
      <c r="AR17">
        <f>IF(J17=1,'Male RL'!T17, T17)</f>
        <v>0.12960225814729279</v>
      </c>
      <c r="AS17">
        <f>IF(I17=1,'Male RL'!U17, U17)</f>
        <v>3.0038491147036179E-2</v>
      </c>
      <c r="AT17">
        <f>IF(J17=1,'Male RL'!U17, U17)</f>
        <v>3.1755196304849888E-2</v>
      </c>
    </row>
    <row r="18" spans="1:46" x14ac:dyDescent="0.35">
      <c r="A18" s="5" t="s">
        <v>63</v>
      </c>
      <c r="B18" s="4">
        <v>18</v>
      </c>
      <c r="C18">
        <v>78.8</v>
      </c>
      <c r="D18">
        <v>191</v>
      </c>
      <c r="E18">
        <v>42.166666666666664</v>
      </c>
      <c r="F18" t="s">
        <v>0</v>
      </c>
      <c r="G18" t="s">
        <v>14</v>
      </c>
      <c r="H18">
        <v>1</v>
      </c>
      <c r="I18" s="8">
        <v>2</v>
      </c>
      <c r="J18" s="8">
        <v>1</v>
      </c>
      <c r="K18" s="6">
        <v>18.723333333333333</v>
      </c>
      <c r="L18" s="6">
        <v>15.983333333333333</v>
      </c>
      <c r="M18" s="6">
        <v>7.37</v>
      </c>
      <c r="N18" s="6">
        <v>64.832222222222228</v>
      </c>
      <c r="O18" s="6">
        <v>14.924444444444445</v>
      </c>
      <c r="P18" s="6">
        <v>13.212222222222222</v>
      </c>
      <c r="Q18" s="6">
        <v>1.7133333333333336</v>
      </c>
      <c r="R18" s="6"/>
      <c r="S18">
        <f t="shared" si="0"/>
        <v>421.66666666666663</v>
      </c>
      <c r="T18">
        <f t="shared" si="1"/>
        <v>0.15375230566534917</v>
      </c>
      <c r="U18">
        <f t="shared" si="2"/>
        <v>3.790513833992095E-2</v>
      </c>
      <c r="V18">
        <f>IF(I18=1,N18,'Male RL'!N18)</f>
        <v>79.63555555555557</v>
      </c>
      <c r="W18">
        <f>IF(J18=1,N18,'Male RL'!N18)</f>
        <v>64.832222222222228</v>
      </c>
      <c r="X18">
        <f>IF(I18=1,O18,'Male RL'!O18)</f>
        <v>12.198888888888888</v>
      </c>
      <c r="Y18">
        <f>IF(J18=1,O18,'Male RL'!O18)</f>
        <v>14.924444444444445</v>
      </c>
      <c r="Z18">
        <f>IF(I18=1,L18,'Male RL'!L18)</f>
        <v>15.613333333333335</v>
      </c>
      <c r="AA18">
        <f>IF(J18=1,L18,'Male RL'!L18)</f>
        <v>15.983333333333333</v>
      </c>
      <c r="AC18">
        <f>IF(I18=1,'Male RL'!N18, N18)</f>
        <v>64.832222222222228</v>
      </c>
      <c r="AD18">
        <f>IF(J18=1,'Male RL'!N18, N18)</f>
        <v>79.63555555555557</v>
      </c>
      <c r="AE18">
        <f>IF(I18=1,'Male RL'!O18, O18)</f>
        <v>14.924444444444445</v>
      </c>
      <c r="AF18">
        <f>IF(J18=1,'Male RL'!O18, O18)</f>
        <v>12.198888888888888</v>
      </c>
      <c r="AG18">
        <f>IF(I18=1,'Male RL'!L18, L18)</f>
        <v>15.983333333333333</v>
      </c>
      <c r="AH18">
        <f>IF(J18=1,'Male RL'!L18, L18)</f>
        <v>15.613333333333335</v>
      </c>
      <c r="AJ18" t="s">
        <v>29</v>
      </c>
      <c r="AL18">
        <f>IF(I18=1,T18,'Male RL'!T18)</f>
        <v>0.18885902503293814</v>
      </c>
      <c r="AM18">
        <f>IF(J18=1,T18,'Male RL'!T18)</f>
        <v>0.15375230566534917</v>
      </c>
      <c r="AN18">
        <f>IF(I18=1,U18,'Male RL'!U18)</f>
        <v>3.702766798418973E-2</v>
      </c>
      <c r="AO18">
        <f>IF(J18=1,U18,'Male RL'!U18)</f>
        <v>3.790513833992095E-2</v>
      </c>
      <c r="AQ18">
        <f>IF(I18=1,'Male RL'!T18, T18)</f>
        <v>0.15375230566534917</v>
      </c>
      <c r="AR18">
        <f>IF(J18=1,'Male RL'!T18, T18)</f>
        <v>0.18885902503293814</v>
      </c>
      <c r="AS18">
        <f>IF(I18=1,'Male RL'!U18, U18)</f>
        <v>3.790513833992095E-2</v>
      </c>
      <c r="AT18">
        <f>IF(J18=1,'Male RL'!U18, U18)</f>
        <v>3.702766798418973E-2</v>
      </c>
    </row>
    <row r="19" spans="1:46" x14ac:dyDescent="0.35">
      <c r="A19" s="5" t="s">
        <v>64</v>
      </c>
      <c r="B19" s="4">
        <v>21</v>
      </c>
      <c r="C19">
        <v>82.2</v>
      </c>
      <c r="D19">
        <v>191.2</v>
      </c>
      <c r="E19">
        <v>42.333333333333321</v>
      </c>
      <c r="F19" t="s">
        <v>0</v>
      </c>
      <c r="G19" t="s">
        <v>14</v>
      </c>
      <c r="H19">
        <v>2</v>
      </c>
      <c r="I19">
        <v>1</v>
      </c>
      <c r="J19">
        <v>1</v>
      </c>
      <c r="K19">
        <v>20.696666666666669</v>
      </c>
      <c r="L19">
        <v>18.28</v>
      </c>
      <c r="M19">
        <v>8.5033333333333321</v>
      </c>
      <c r="N19">
        <v>81.434444444444438</v>
      </c>
      <c r="O19">
        <v>13.979999999999999</v>
      </c>
      <c r="P19">
        <v>11.693333333333333</v>
      </c>
      <c r="Q19">
        <v>2.29</v>
      </c>
      <c r="S19">
        <f t="shared" si="0"/>
        <v>423.3333333333332</v>
      </c>
      <c r="T19">
        <f t="shared" si="1"/>
        <v>0.19236482939632552</v>
      </c>
      <c r="U19">
        <f t="shared" si="2"/>
        <v>4.3181102362204737E-2</v>
      </c>
      <c r="V19">
        <f>IF(I19=1,N19,'Male RL'!N19)</f>
        <v>81.434444444444438</v>
      </c>
      <c r="W19">
        <f>IF(J19=1,N19,'Male RL'!N19)</f>
        <v>81.434444444444438</v>
      </c>
      <c r="X19">
        <f>IF(I19=1,O19,'Male RL'!O19)</f>
        <v>13.979999999999999</v>
      </c>
      <c r="Y19">
        <f>IF(J19=1,O19,'Male RL'!O19)</f>
        <v>13.979999999999999</v>
      </c>
      <c r="Z19">
        <f>IF(I19=1,L19,'Male RL'!L19)</f>
        <v>18.28</v>
      </c>
      <c r="AA19">
        <f>IF(J19=1,L19,'Male RL'!L19)</f>
        <v>18.28</v>
      </c>
      <c r="AC19">
        <f>IF(I19=1,'Male RL'!N19, N19)</f>
        <v>92.436666666666667</v>
      </c>
      <c r="AD19">
        <f>IF(J19=1,'Male RL'!N19, N19)</f>
        <v>92.436666666666667</v>
      </c>
      <c r="AE19">
        <f>IF(I19=1,'Male RL'!O19, O19)</f>
        <v>12.925555555555555</v>
      </c>
      <c r="AF19">
        <f>IF(J19=1,'Male RL'!O19, O19)</f>
        <v>12.925555555555555</v>
      </c>
      <c r="AG19">
        <f>IF(I19=1,'Male RL'!L19, L19)</f>
        <v>16.556666666666668</v>
      </c>
      <c r="AH19">
        <f>IF(J19=1,'Male RL'!L19, L19)</f>
        <v>16.556666666666668</v>
      </c>
      <c r="AJ19" t="s">
        <v>29</v>
      </c>
      <c r="AL19">
        <f>IF(I19=1,T19,'Male RL'!T19)</f>
        <v>0.19236482939632552</v>
      </c>
      <c r="AM19">
        <f>IF(J19=1,T19,'Male RL'!T19)</f>
        <v>0.19236482939632552</v>
      </c>
      <c r="AN19">
        <f>IF(I19=1,U19,'Male RL'!U19)</f>
        <v>4.3181102362204737E-2</v>
      </c>
      <c r="AO19">
        <f>IF(J19=1,U19,'Male RL'!U19)</f>
        <v>4.3181102362204737E-2</v>
      </c>
      <c r="AQ19">
        <f>IF(I19=1,'Male RL'!T19, T19)</f>
        <v>0.21835433070866148</v>
      </c>
      <c r="AR19">
        <f>IF(J19=1,'Male RL'!T19, T19)</f>
        <v>0.21835433070866148</v>
      </c>
      <c r="AS19">
        <f>IF(I19=1,'Male RL'!U19, U19)</f>
        <v>3.9110236220472459E-2</v>
      </c>
      <c r="AT19">
        <f>IF(J19=1,'Male RL'!U19, U19)</f>
        <v>3.9110236220472459E-2</v>
      </c>
    </row>
    <row r="20" spans="1:46" x14ac:dyDescent="0.35">
      <c r="A20" s="5" t="s">
        <v>65</v>
      </c>
      <c r="B20" s="4">
        <v>22</v>
      </c>
      <c r="C20">
        <v>78.5</v>
      </c>
      <c r="D20">
        <v>186.7</v>
      </c>
      <c r="E20">
        <v>38.583333333333321</v>
      </c>
      <c r="F20" t="s">
        <v>0</v>
      </c>
      <c r="G20" t="s">
        <v>14</v>
      </c>
      <c r="H20">
        <v>5</v>
      </c>
      <c r="I20" s="8">
        <v>1</v>
      </c>
      <c r="J20" s="8">
        <v>2</v>
      </c>
      <c r="K20">
        <v>15.37</v>
      </c>
      <c r="L20">
        <v>13.030000000000001</v>
      </c>
      <c r="M20">
        <v>32.809999999999995</v>
      </c>
      <c r="N20">
        <v>74.206666666666663</v>
      </c>
      <c r="O20">
        <v>13.74</v>
      </c>
      <c r="P20">
        <v>7.75</v>
      </c>
      <c r="Q20">
        <v>5.9966666666666661</v>
      </c>
      <c r="S20">
        <f t="shared" si="0"/>
        <v>385.8333333333332</v>
      </c>
      <c r="T20">
        <f t="shared" si="1"/>
        <v>0.19232829373650115</v>
      </c>
      <c r="U20">
        <f t="shared" si="2"/>
        <v>3.3771058315334786E-2</v>
      </c>
      <c r="V20">
        <f>IF(I20=1,N20,'Male RL'!N20)</f>
        <v>74.206666666666663</v>
      </c>
      <c r="W20">
        <f>IF(J20=1,N20,'Male RL'!N20)</f>
        <v>80.603333333333339</v>
      </c>
      <c r="X20">
        <f>IF(I20=1,O20,'Male RL'!O20)</f>
        <v>13.74</v>
      </c>
      <c r="Y20">
        <f>IF(J20=1,O20,'Male RL'!O20)</f>
        <v>11.914444444444444</v>
      </c>
      <c r="Z20">
        <f>IF(I20=1,L20,'Male RL'!L20)</f>
        <v>13.030000000000001</v>
      </c>
      <c r="AA20">
        <f>IF(J20=1,L20,'Male RL'!L20)</f>
        <v>13.026666666666666</v>
      </c>
      <c r="AC20">
        <f>IF(I20=1,'Male RL'!N20, N20)</f>
        <v>80.603333333333339</v>
      </c>
      <c r="AD20">
        <f>IF(J20=1,'Male RL'!N20, N20)</f>
        <v>74.206666666666663</v>
      </c>
      <c r="AE20">
        <f>IF(I20=1,'Male RL'!O20, O20)</f>
        <v>11.914444444444444</v>
      </c>
      <c r="AF20">
        <f>IF(J20=1,'Male RL'!O20, O20)</f>
        <v>13.74</v>
      </c>
      <c r="AG20">
        <f>IF(I20=1,'Male RL'!L20, L20)</f>
        <v>13.026666666666666</v>
      </c>
      <c r="AH20">
        <f>IF(J20=1,'Male RL'!L20, L20)</f>
        <v>13.030000000000001</v>
      </c>
      <c r="AJ20" t="s">
        <v>29</v>
      </c>
      <c r="AL20">
        <f>IF(I20=1,T20,'Male RL'!T20)</f>
        <v>0.19232829373650115</v>
      </c>
      <c r="AM20">
        <f>IF(J20=1,T20,'Male RL'!T20)</f>
        <v>0.20890712742980569</v>
      </c>
      <c r="AN20">
        <f>IF(I20=1,U20,'Male RL'!U20)</f>
        <v>3.3771058315334786E-2</v>
      </c>
      <c r="AO20">
        <f>IF(J20=1,U20,'Male RL'!U20)</f>
        <v>3.3762419006479492E-2</v>
      </c>
      <c r="AQ20">
        <f>IF(I20=1,'Male RL'!T20, T20)</f>
        <v>0.20890712742980569</v>
      </c>
      <c r="AR20">
        <f>IF(J20=1,'Male RL'!T20, T20)</f>
        <v>0.19232829373650115</v>
      </c>
      <c r="AS20">
        <f>IF(I20=1,'Male RL'!U20, U20)</f>
        <v>3.3762419006479492E-2</v>
      </c>
      <c r="AT20">
        <f>IF(J20=1,'Male RL'!U20, U20)</f>
        <v>3.3771058315334786E-2</v>
      </c>
    </row>
    <row r="21" spans="1:46" x14ac:dyDescent="0.35">
      <c r="A21" s="5" t="s">
        <v>66</v>
      </c>
      <c r="B21" s="4">
        <v>29</v>
      </c>
      <c r="C21">
        <v>107.7</v>
      </c>
      <c r="D21">
        <v>202</v>
      </c>
      <c r="E21">
        <v>51.333333333333329</v>
      </c>
      <c r="F21" t="s">
        <v>0</v>
      </c>
      <c r="G21" t="s">
        <v>14</v>
      </c>
      <c r="H21">
        <v>12</v>
      </c>
      <c r="I21" s="9">
        <v>2</v>
      </c>
      <c r="J21" s="9">
        <v>3</v>
      </c>
      <c r="K21">
        <v>20.186666666666667</v>
      </c>
      <c r="L21">
        <v>17.78</v>
      </c>
      <c r="M21">
        <v>22.583333333333332</v>
      </c>
      <c r="N21">
        <v>61.763333333333328</v>
      </c>
      <c r="O21">
        <v>19.885555555555555</v>
      </c>
      <c r="P21">
        <v>14.08</v>
      </c>
      <c r="Q21">
        <v>5.8066666666666675</v>
      </c>
      <c r="S21">
        <f t="shared" si="0"/>
        <v>513.33333333333326</v>
      </c>
      <c r="T21">
        <f t="shared" si="1"/>
        <v>0.12031818181818182</v>
      </c>
      <c r="U21">
        <f t="shared" si="2"/>
        <v>3.4636363636363646E-2</v>
      </c>
      <c r="V21">
        <f>IF(I21=1,N21,'Male RL'!N21)</f>
        <v>77.007777777777775</v>
      </c>
      <c r="W21">
        <f>IF(J21=1,N21,'Male RL'!N21)</f>
        <v>77.007777777777775</v>
      </c>
      <c r="X21">
        <f>IF(I21=1,O21,'Male RL'!O21)</f>
        <v>12.909999999999998</v>
      </c>
      <c r="Y21">
        <f>IF(J21=1,O21,'Male RL'!O21)</f>
        <v>12.909999999999998</v>
      </c>
      <c r="Z21">
        <f>IF(I21=1,L21,'Male RL'!L21)</f>
        <v>15.153333333333334</v>
      </c>
      <c r="AA21">
        <f>IF(J21=1,L21,'Male RL'!L21)</f>
        <v>15.153333333333334</v>
      </c>
      <c r="AC21">
        <f>IF(I21=1,'Male RL'!N21, N21)</f>
        <v>61.763333333333328</v>
      </c>
      <c r="AD21">
        <f>IF(J21=1,'Male RL'!N21, N21)</f>
        <v>61.763333333333328</v>
      </c>
      <c r="AE21">
        <f>IF(I21=1,'Male RL'!O21, O21)</f>
        <v>19.885555555555555</v>
      </c>
      <c r="AF21">
        <f>IF(J21=1,'Male RL'!O21, O21)</f>
        <v>19.885555555555555</v>
      </c>
      <c r="AG21">
        <f>IF(I21=1,'Male RL'!L21, L21)</f>
        <v>17.78</v>
      </c>
      <c r="AH21">
        <f>IF(J21=1,'Male RL'!L21, L21)</f>
        <v>17.78</v>
      </c>
      <c r="AJ21" t="s">
        <v>29</v>
      </c>
      <c r="AL21">
        <f>IF(I21=1,T21,'Male RL'!T21)</f>
        <v>0.15001515151515155</v>
      </c>
      <c r="AM21">
        <f>IF(J21=1,T21,'Male RL'!T21)</f>
        <v>0.15001515151515155</v>
      </c>
      <c r="AN21">
        <f>IF(I21=1,U21,'Male RL'!U21)</f>
        <v>2.9519480519480525E-2</v>
      </c>
      <c r="AO21">
        <f>IF(J21=1,U21,'Male RL'!U21)</f>
        <v>2.9519480519480525E-2</v>
      </c>
      <c r="AQ21">
        <f>IF(I21=1,'Male RL'!T21, T21)</f>
        <v>0.12031818181818182</v>
      </c>
      <c r="AR21">
        <f>IF(J21=1,'Male RL'!T21, T21)</f>
        <v>0.12031818181818182</v>
      </c>
      <c r="AS21">
        <f>IF(I21=1,'Male RL'!U21, U21)</f>
        <v>3.4636363636363646E-2</v>
      </c>
      <c r="AT21">
        <f>IF(J21=1,'Male RL'!U21, U21)</f>
        <v>3.4636363636363646E-2</v>
      </c>
    </row>
    <row r="22" spans="1:46" x14ac:dyDescent="0.35">
      <c r="A22" s="5" t="s">
        <v>67</v>
      </c>
      <c r="B22" s="4">
        <v>21</v>
      </c>
      <c r="C22">
        <v>73.099999999999994</v>
      </c>
      <c r="D22">
        <v>190.3</v>
      </c>
      <c r="E22">
        <v>41.583333333333343</v>
      </c>
      <c r="F22" t="s">
        <v>0</v>
      </c>
      <c r="G22" t="s">
        <v>14</v>
      </c>
      <c r="H22">
        <v>4</v>
      </c>
      <c r="I22" s="8">
        <v>2</v>
      </c>
      <c r="J22" s="8">
        <v>1</v>
      </c>
      <c r="K22">
        <v>13.266666666666666</v>
      </c>
      <c r="L22">
        <v>10.853333333333333</v>
      </c>
      <c r="M22">
        <v>2.23</v>
      </c>
      <c r="N22">
        <v>49.803333333333335</v>
      </c>
      <c r="O22">
        <v>12.396666666666667</v>
      </c>
      <c r="P22">
        <v>12.396666666666667</v>
      </c>
      <c r="Q22">
        <v>0</v>
      </c>
      <c r="S22">
        <f t="shared" si="0"/>
        <v>415.83333333333343</v>
      </c>
      <c r="T22">
        <f t="shared" si="1"/>
        <v>0.11976753507014026</v>
      </c>
      <c r="U22">
        <f t="shared" si="2"/>
        <v>2.6100200400801597E-2</v>
      </c>
      <c r="V22">
        <f>IF(I22=1,N22,'Male RL'!N22)</f>
        <v>59.971111111111121</v>
      </c>
      <c r="W22">
        <f>IF(J22=1,N22,'Male RL'!N22)</f>
        <v>49.803333333333335</v>
      </c>
      <c r="X22">
        <f>IF(I22=1,O22,'Male RL'!O22)</f>
        <v>15.328888888888891</v>
      </c>
      <c r="Y22">
        <f>IF(J22=1,O22,'Male RL'!O22)</f>
        <v>12.396666666666667</v>
      </c>
      <c r="Z22">
        <f>IF(I22=1,L22,'Male RL'!L22)</f>
        <v>15.536666666666667</v>
      </c>
      <c r="AA22">
        <f>IF(J22=1,L22,'Male RL'!L22)</f>
        <v>10.853333333333333</v>
      </c>
      <c r="AC22">
        <f>IF(I22=1,'Male RL'!N22, N22)</f>
        <v>49.803333333333335</v>
      </c>
      <c r="AD22">
        <f>IF(J22=1,'Male RL'!N22, N22)</f>
        <v>59.971111111111121</v>
      </c>
      <c r="AE22">
        <f>IF(I22=1,'Male RL'!O22, O22)</f>
        <v>12.396666666666667</v>
      </c>
      <c r="AF22">
        <f>IF(J22=1,'Male RL'!O22, O22)</f>
        <v>15.328888888888891</v>
      </c>
      <c r="AG22">
        <f>IF(I22=1,'Male RL'!L22, L22)</f>
        <v>10.853333333333333</v>
      </c>
      <c r="AH22">
        <f>IF(J22=1,'Male RL'!L22, L22)</f>
        <v>15.536666666666667</v>
      </c>
      <c r="AJ22" t="s">
        <v>29</v>
      </c>
      <c r="AL22">
        <f>IF(I22=1,T22,'Male RL'!T22)</f>
        <v>0.14421910487641951</v>
      </c>
      <c r="AM22">
        <f>IF(J22=1,T22,'Male RL'!T22)</f>
        <v>0.11976753507014026</v>
      </c>
      <c r="AN22">
        <f>IF(I22=1,U22,'Male RL'!U22)</f>
        <v>3.7362725450901794E-2</v>
      </c>
      <c r="AO22">
        <f>IF(J22=1,U22,'Male RL'!U22)</f>
        <v>2.6100200400801597E-2</v>
      </c>
      <c r="AQ22">
        <f>IF(I22=1,'Male RL'!T22, T22)</f>
        <v>0.11976753507014026</v>
      </c>
      <c r="AR22">
        <f>IF(J22=1,'Male RL'!T22, T22)</f>
        <v>0.14421910487641951</v>
      </c>
      <c r="AS22">
        <f>IF(I22=1,'Male RL'!U22, U22)</f>
        <v>2.6100200400801597E-2</v>
      </c>
      <c r="AT22">
        <f>IF(J22=1,'Male RL'!U22, U22)</f>
        <v>3.7362725450901794E-2</v>
      </c>
    </row>
  </sheetData>
  <autoFilter ref="A1:AE22" xr:uid="{51531723-D741-4C4A-9E46-9530C67BE6E5}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24"/>
  <sheetViews>
    <sheetView zoomScale="60" zoomScaleNormal="60" workbookViewId="0">
      <selection sqref="A1:B1048576"/>
    </sheetView>
  </sheetViews>
  <sheetFormatPr defaultRowHeight="14.5" x14ac:dyDescent="0.35"/>
  <cols>
    <col min="1" max="1" width="21.453125" customWidth="1"/>
    <col min="2" max="2" width="8.7265625" customWidth="1"/>
    <col min="8" max="10" width="11.7265625" customWidth="1"/>
    <col min="12" max="12" width="23.26953125" customWidth="1"/>
    <col min="22" max="22" width="16.7265625" customWidth="1"/>
    <col min="23" max="23" width="19.36328125" customWidth="1"/>
    <col min="24" max="24" width="17.7265625" customWidth="1"/>
    <col min="25" max="27" width="16.54296875" customWidth="1"/>
  </cols>
  <sheetData>
    <row r="1" spans="1:46" x14ac:dyDescent="0.35">
      <c r="A1" t="s">
        <v>68</v>
      </c>
      <c r="B1" t="s">
        <v>6</v>
      </c>
      <c r="C1" t="s">
        <v>7</v>
      </c>
      <c r="D1" t="s">
        <v>8</v>
      </c>
      <c r="E1" t="s">
        <v>31</v>
      </c>
      <c r="F1" t="s">
        <v>5</v>
      </c>
      <c r="G1" t="s">
        <v>15</v>
      </c>
      <c r="H1" s="6" t="s">
        <v>18</v>
      </c>
      <c r="I1" s="6" t="s">
        <v>19</v>
      </c>
      <c r="J1" s="6" t="s">
        <v>20</v>
      </c>
      <c r="K1" t="s">
        <v>1</v>
      </c>
      <c r="L1" t="s">
        <v>2</v>
      </c>
      <c r="M1" t="s">
        <v>3</v>
      </c>
      <c r="N1" t="s">
        <v>9</v>
      </c>
      <c r="O1" t="s">
        <v>10</v>
      </c>
      <c r="P1" t="s">
        <v>11</v>
      </c>
      <c r="Q1" t="s">
        <v>12</v>
      </c>
      <c r="S1" t="s">
        <v>33</v>
      </c>
      <c r="T1" t="s">
        <v>32</v>
      </c>
      <c r="U1" t="s">
        <v>34</v>
      </c>
      <c r="V1" t="s">
        <v>21</v>
      </c>
      <c r="W1" t="s">
        <v>22</v>
      </c>
      <c r="X1" t="s">
        <v>23</v>
      </c>
      <c r="Y1" t="s">
        <v>24</v>
      </c>
      <c r="Z1" t="s">
        <v>35</v>
      </c>
      <c r="AA1" t="s">
        <v>36</v>
      </c>
      <c r="AC1" t="s">
        <v>25</v>
      </c>
      <c r="AD1" t="s">
        <v>26</v>
      </c>
      <c r="AE1" t="s">
        <v>27</v>
      </c>
      <c r="AF1" t="s">
        <v>28</v>
      </c>
      <c r="AG1" t="s">
        <v>38</v>
      </c>
      <c r="AH1" t="s">
        <v>37</v>
      </c>
      <c r="AL1" t="s">
        <v>39</v>
      </c>
      <c r="AM1" t="s">
        <v>40</v>
      </c>
      <c r="AN1" t="s">
        <v>41</v>
      </c>
      <c r="AO1" t="s">
        <v>42</v>
      </c>
      <c r="AQ1" t="s">
        <v>43</v>
      </c>
      <c r="AR1" t="s">
        <v>44</v>
      </c>
      <c r="AS1" t="s">
        <v>46</v>
      </c>
      <c r="AT1" t="s">
        <v>45</v>
      </c>
    </row>
    <row r="2" spans="1:46" x14ac:dyDescent="0.35">
      <c r="A2" s="1" t="s">
        <v>69</v>
      </c>
      <c r="B2" s="2">
        <v>21</v>
      </c>
      <c r="C2" s="3">
        <v>65</v>
      </c>
      <c r="D2" s="3">
        <v>175</v>
      </c>
      <c r="E2" s="3">
        <v>38.5</v>
      </c>
      <c r="F2" s="3" t="s">
        <v>4</v>
      </c>
      <c r="G2" t="s">
        <v>16</v>
      </c>
      <c r="H2">
        <v>2</v>
      </c>
      <c r="I2" s="8">
        <v>1</v>
      </c>
      <c r="J2" s="8">
        <v>2</v>
      </c>
      <c r="K2">
        <v>18.036666666666665</v>
      </c>
      <c r="L2">
        <v>15.493333333333334</v>
      </c>
      <c r="M2">
        <v>18.64</v>
      </c>
      <c r="N2">
        <v>76.084444444444443</v>
      </c>
      <c r="O2">
        <v>13.21</v>
      </c>
      <c r="P2">
        <v>9.0066666666666659</v>
      </c>
      <c r="Q2">
        <v>4.2033333333333331</v>
      </c>
      <c r="S2">
        <f>E2*10</f>
        <v>385</v>
      </c>
      <c r="T2">
        <f>N2/S2</f>
        <v>0.19762193362193362</v>
      </c>
      <c r="U2">
        <f>L2/S2</f>
        <v>4.0242424242424246E-2</v>
      </c>
      <c r="V2">
        <f>IF(I2=1,N2,'Female RL'!N2)</f>
        <v>76.084444444444443</v>
      </c>
      <c r="W2">
        <f>IF(J2=1,N2,'Female RL'!N2)</f>
        <v>76.258888888888904</v>
      </c>
      <c r="X2">
        <f>IF(I2=1,O2,'Female RL'!O2)</f>
        <v>13.21</v>
      </c>
      <c r="Y2">
        <f>IF(J2=1,O2,'Female RL'!O2)</f>
        <v>9.5655555555555551</v>
      </c>
      <c r="Z2">
        <f>IF(I2=1,L2,'Female RL'!L2)</f>
        <v>15.493333333333334</v>
      </c>
      <c r="AA2">
        <f>IF(J2=1,L2,'Female RL'!L2)</f>
        <v>11.753333333333332</v>
      </c>
      <c r="AC2">
        <f>IF(I2=1,'Female RL'!N2, N2)</f>
        <v>76.258888888888904</v>
      </c>
      <c r="AD2">
        <f>IF(J2=1,'Female RL'!N2, N2)</f>
        <v>76.084444444444443</v>
      </c>
      <c r="AE2">
        <f>IF(I2=1,'Female RL'!O2, O2)</f>
        <v>9.5655555555555551</v>
      </c>
      <c r="AF2">
        <f>IF(J2=1,'Female RL'!O2, O2)</f>
        <v>13.21</v>
      </c>
      <c r="AG2">
        <f>IF(I2=1,'Female RL'!L2, L2)</f>
        <v>11.753333333333332</v>
      </c>
      <c r="AH2">
        <f>IF(J2=1,'Female RL'!L2, L2)</f>
        <v>15.493333333333334</v>
      </c>
      <c r="AJ2" t="s">
        <v>29</v>
      </c>
      <c r="AL2">
        <f>IF(I2=1,T2,'Female RL'!T2)</f>
        <v>0.19762193362193362</v>
      </c>
      <c r="AM2">
        <f>IF(J2=1,T2,'Female RL'!T2)</f>
        <v>0.19807503607503613</v>
      </c>
      <c r="AN2">
        <f>IF(I2=1,U2,'Female RL'!U2)</f>
        <v>4.0242424242424246E-2</v>
      </c>
      <c r="AO2">
        <f>IF(J2=1,U2,'Female RL'!U2)</f>
        <v>3.0528138528138526E-2</v>
      </c>
      <c r="AQ2">
        <f>IF(I2=1,'Female RL'!T2, T2)</f>
        <v>0.19807503607503613</v>
      </c>
      <c r="AR2">
        <f>IF(J2=1,'Female RL'!T2, T2)</f>
        <v>0.19762193362193362</v>
      </c>
      <c r="AS2">
        <f>IF(I2=1,'Female RL'!U2, U2)</f>
        <v>3.0528138528138526E-2</v>
      </c>
      <c r="AT2">
        <f>IF(J2=1,'Female RL'!U2, U2)</f>
        <v>4.0242424242424246E-2</v>
      </c>
    </row>
    <row r="3" spans="1:46" x14ac:dyDescent="0.35">
      <c r="A3" s="1" t="s">
        <v>70</v>
      </c>
      <c r="B3" s="2">
        <v>17</v>
      </c>
      <c r="C3">
        <v>49</v>
      </c>
      <c r="D3">
        <v>165</v>
      </c>
      <c r="E3">
        <v>36.5</v>
      </c>
      <c r="F3" s="3" t="s">
        <v>4</v>
      </c>
      <c r="G3" t="s">
        <v>16</v>
      </c>
      <c r="H3">
        <v>4</v>
      </c>
      <c r="I3">
        <v>2</v>
      </c>
      <c r="J3">
        <v>2</v>
      </c>
      <c r="K3">
        <v>13.9266666666667</v>
      </c>
      <c r="L3">
        <v>11.71</v>
      </c>
      <c r="M3">
        <v>7.6566666666666663</v>
      </c>
      <c r="N3">
        <v>66.936666666666667</v>
      </c>
      <c r="O3">
        <v>11.162222222222221</v>
      </c>
      <c r="P3">
        <v>9.8244444444444436</v>
      </c>
      <c r="Q3">
        <v>1.3366666666666667</v>
      </c>
      <c r="S3">
        <f t="shared" ref="S3:S24" si="0">E3*10</f>
        <v>365</v>
      </c>
      <c r="T3">
        <f t="shared" ref="T3:T24" si="1">N3/S3</f>
        <v>0.18338812785388128</v>
      </c>
      <c r="U3">
        <f t="shared" ref="U3:U24" si="2">L3/S3</f>
        <v>3.2082191780821917E-2</v>
      </c>
      <c r="V3">
        <f>IF(I3=1,N3,'Female RL'!N3)</f>
        <v>67.62222222222222</v>
      </c>
      <c r="W3">
        <f>IF(J3=1,N3,'Female RL'!N3)</f>
        <v>67.62222222222222</v>
      </c>
      <c r="X3">
        <f>IF(I3=1,O3,'Female RL'!O3)</f>
        <v>10.275555555555556</v>
      </c>
      <c r="Y3">
        <f>IF(J3=1,O3,'Female RL'!O3)</f>
        <v>10.275555555555556</v>
      </c>
      <c r="Z3">
        <f>IF(I3=1,L3,'Female RL'!L3)</f>
        <v>10.396666666666667</v>
      </c>
      <c r="AA3">
        <f>IF(J3=1,L3,'Female RL'!L3)</f>
        <v>10.396666666666667</v>
      </c>
      <c r="AC3">
        <f>IF(I3=1,'Female RL'!N3, N3)</f>
        <v>66.936666666666667</v>
      </c>
      <c r="AD3">
        <f>IF(J3=1,'Female RL'!N3, N3)</f>
        <v>66.936666666666667</v>
      </c>
      <c r="AE3">
        <f>IF(I3=1,'Female RL'!O3, O3)</f>
        <v>11.162222222222221</v>
      </c>
      <c r="AF3">
        <f>IF(J3=1,'Female RL'!O3, O3)</f>
        <v>11.162222222222221</v>
      </c>
      <c r="AG3">
        <f>IF(I3=1,'Female RL'!L3, L3)</f>
        <v>11.71</v>
      </c>
      <c r="AH3">
        <f>IF(J3=1,'Female RL'!L3, L3)</f>
        <v>11.71</v>
      </c>
      <c r="AJ3" t="s">
        <v>29</v>
      </c>
      <c r="AL3">
        <f>IF(I3=1,T3,'Female RL'!T3)</f>
        <v>0.18526636225266363</v>
      </c>
      <c r="AM3">
        <f>IF(J3=1,T3,'Female RL'!T3)</f>
        <v>0.18526636225266363</v>
      </c>
      <c r="AN3">
        <f>IF(I3=1,U3,'Female RL'!U3)</f>
        <v>2.8484018264840181E-2</v>
      </c>
      <c r="AO3">
        <f>IF(J3=1,U3,'Female RL'!U3)</f>
        <v>2.8484018264840181E-2</v>
      </c>
      <c r="AQ3">
        <f>IF(I3=1,'Female RL'!T3, T3)</f>
        <v>0.18338812785388128</v>
      </c>
      <c r="AR3">
        <f>IF(J3=1,'Female RL'!T3, T3)</f>
        <v>0.18338812785388128</v>
      </c>
      <c r="AS3">
        <f>IF(I3=1,'Female RL'!U3, U3)</f>
        <v>3.2082191780821917E-2</v>
      </c>
      <c r="AT3">
        <f>IF(J3=1,'Female RL'!U3, U3)</f>
        <v>3.2082191780821917E-2</v>
      </c>
    </row>
    <row r="4" spans="1:46" x14ac:dyDescent="0.35">
      <c r="A4" s="1" t="s">
        <v>71</v>
      </c>
      <c r="B4" s="2">
        <v>26</v>
      </c>
      <c r="C4">
        <v>67</v>
      </c>
      <c r="D4">
        <v>165.5</v>
      </c>
      <c r="E4">
        <v>36.75</v>
      </c>
      <c r="F4" s="3" t="s">
        <v>4</v>
      </c>
      <c r="G4" t="s">
        <v>16</v>
      </c>
      <c r="H4">
        <v>1</v>
      </c>
      <c r="I4">
        <v>2</v>
      </c>
      <c r="J4">
        <v>2</v>
      </c>
      <c r="K4">
        <v>15.543333333333331</v>
      </c>
      <c r="L4">
        <v>13.463333333333333</v>
      </c>
      <c r="M4">
        <v>16.886666666666667</v>
      </c>
      <c r="N4">
        <v>91.592222222222219</v>
      </c>
      <c r="O4">
        <v>10.487777777777778</v>
      </c>
      <c r="P4">
        <v>7.13</v>
      </c>
      <c r="Q4">
        <v>3.3566666666666669</v>
      </c>
      <c r="S4">
        <f t="shared" si="0"/>
        <v>367.5</v>
      </c>
      <c r="T4">
        <f t="shared" si="1"/>
        <v>0.24923053665910808</v>
      </c>
      <c r="U4">
        <f t="shared" si="2"/>
        <v>3.6634920634920631E-2</v>
      </c>
      <c r="V4">
        <f>IF(I4=1,N4,'Female RL'!N4)</f>
        <v>84.266666666666666</v>
      </c>
      <c r="W4">
        <f>IF(J4=1,N4,'Female RL'!N4)</f>
        <v>84.266666666666666</v>
      </c>
      <c r="X4">
        <f>IF(I4=1,O4,'Female RL'!O4)</f>
        <v>13.173333333333334</v>
      </c>
      <c r="Y4">
        <f>IF(J4=1,O4,'Female RL'!O4)</f>
        <v>13.173333333333334</v>
      </c>
      <c r="Z4">
        <f>IF(I4=1,L4,'Female RL'!L4)</f>
        <v>15.566666666666668</v>
      </c>
      <c r="AA4">
        <f>IF(J4=1,L4,'Female RL'!L4)</f>
        <v>15.566666666666668</v>
      </c>
      <c r="AC4">
        <f>IF(I4=1,'Female RL'!N4, N4)</f>
        <v>91.592222222222219</v>
      </c>
      <c r="AD4">
        <f>IF(J4=1,'Female RL'!N4, N4)</f>
        <v>91.592222222222219</v>
      </c>
      <c r="AE4">
        <f>IF(I4=1,'Female RL'!O4, O4)</f>
        <v>10.487777777777778</v>
      </c>
      <c r="AF4">
        <f>IF(J4=1,'Female RL'!O4, O4)</f>
        <v>10.487777777777778</v>
      </c>
      <c r="AG4">
        <f>IF(I4=1,'Female RL'!L4, L4)</f>
        <v>13.463333333333333</v>
      </c>
      <c r="AH4">
        <f>IF(J4=1,'Female RL'!L4, L4)</f>
        <v>13.463333333333333</v>
      </c>
      <c r="AJ4" t="s">
        <v>29</v>
      </c>
      <c r="AL4">
        <f>IF(I4=1,T4,'Female RL'!T4)</f>
        <v>0.22929705215419502</v>
      </c>
      <c r="AM4">
        <f>IF(J4=1,T4,'Female RL'!T4)</f>
        <v>0.22929705215419502</v>
      </c>
      <c r="AN4">
        <f>IF(I4=1,U4,'Female RL'!U4)</f>
        <v>4.2358276643990937E-2</v>
      </c>
      <c r="AO4">
        <f>IF(J4=1,U4,'Female RL'!U4)</f>
        <v>4.2358276643990937E-2</v>
      </c>
      <c r="AQ4">
        <f>IF(I4=1,'Female RL'!T4, T4)</f>
        <v>0.24923053665910808</v>
      </c>
      <c r="AR4">
        <f>IF(J4=1,'Female RL'!T4, T4)</f>
        <v>0.24923053665910808</v>
      </c>
      <c r="AS4">
        <f>IF(I4=1,'Female RL'!U4, U4)</f>
        <v>3.6634920634920631E-2</v>
      </c>
      <c r="AT4">
        <f>IF(J4=1,'Female RL'!U4, U4)</f>
        <v>3.6634920634920631E-2</v>
      </c>
    </row>
    <row r="5" spans="1:46" x14ac:dyDescent="0.35">
      <c r="A5" s="1" t="s">
        <v>72</v>
      </c>
      <c r="B5" s="2">
        <v>28</v>
      </c>
      <c r="C5">
        <v>75</v>
      </c>
      <c r="D5">
        <v>173.5</v>
      </c>
      <c r="E5">
        <v>37.75</v>
      </c>
      <c r="F5" s="3" t="s">
        <v>4</v>
      </c>
      <c r="G5" t="s">
        <v>16</v>
      </c>
      <c r="H5">
        <v>4</v>
      </c>
      <c r="I5">
        <v>2</v>
      </c>
      <c r="J5">
        <v>2</v>
      </c>
      <c r="K5">
        <v>13.523333333333333</v>
      </c>
      <c r="L5">
        <v>11.283333333333333</v>
      </c>
      <c r="M5">
        <v>20.423333333333332</v>
      </c>
      <c r="N5">
        <v>89.673333333333346</v>
      </c>
      <c r="O5">
        <v>9.6677777777777774</v>
      </c>
      <c r="P5">
        <v>6.4355555555555553</v>
      </c>
      <c r="Q5">
        <v>3.23</v>
      </c>
      <c r="S5">
        <f t="shared" si="0"/>
        <v>377.5</v>
      </c>
      <c r="T5">
        <f t="shared" si="1"/>
        <v>0.23754525386313469</v>
      </c>
      <c r="U5">
        <f t="shared" si="2"/>
        <v>2.9889624724061811E-2</v>
      </c>
      <c r="V5">
        <f>IF(I5=1,N5,'Female RL'!N5)</f>
        <v>88.25</v>
      </c>
      <c r="W5">
        <f>IF(J5=1,N5,'Female RL'!N5)</f>
        <v>88.25</v>
      </c>
      <c r="X5">
        <f>IF(I5=1,O5,'Female RL'!O5)</f>
        <v>9.17</v>
      </c>
      <c r="Y5">
        <f>IF(J5=1,O5,'Female RL'!O5)</f>
        <v>9.17</v>
      </c>
      <c r="Z5">
        <f>IF(I5=1,L5,'Female RL'!L5)</f>
        <v>12.15</v>
      </c>
      <c r="AA5">
        <f>IF(J5=1,L5,'Female RL'!L5)</f>
        <v>12.15</v>
      </c>
      <c r="AC5">
        <f>IF(I5=1,'Female RL'!N5, N5)</f>
        <v>89.673333333333346</v>
      </c>
      <c r="AD5">
        <f>IF(J5=1,'Female RL'!N5, N5)</f>
        <v>89.673333333333346</v>
      </c>
      <c r="AE5">
        <f>IF(I5=1,'Female RL'!O5, O5)</f>
        <v>9.6677777777777774</v>
      </c>
      <c r="AF5">
        <f>IF(J5=1,'Female RL'!O5, O5)</f>
        <v>9.6677777777777774</v>
      </c>
      <c r="AG5">
        <f>IF(I5=1,'Female RL'!L5, L5)</f>
        <v>11.283333333333333</v>
      </c>
      <c r="AH5">
        <f>IF(J5=1,'Female RL'!L5, L5)</f>
        <v>11.283333333333333</v>
      </c>
      <c r="AJ5" t="s">
        <v>29</v>
      </c>
      <c r="AL5">
        <f>IF(I5=1,T5,'Female RL'!T5)</f>
        <v>0.2337748344370861</v>
      </c>
      <c r="AM5">
        <f>IF(J5=1,T5,'Female RL'!T5)</f>
        <v>0.2337748344370861</v>
      </c>
      <c r="AN5">
        <f>IF(I5=1,U5,'Female RL'!U5)</f>
        <v>3.2185430463576158E-2</v>
      </c>
      <c r="AO5">
        <f>IF(J5=1,U5,'Female RL'!U5)</f>
        <v>3.2185430463576158E-2</v>
      </c>
      <c r="AQ5">
        <f>IF(I5=1,'Female RL'!T5, T5)</f>
        <v>0.23754525386313469</v>
      </c>
      <c r="AR5">
        <f>IF(J5=1,'Female RL'!T5, T5)</f>
        <v>0.23754525386313469</v>
      </c>
      <c r="AS5">
        <f>IF(I5=1,'Female RL'!U5, U5)</f>
        <v>2.9889624724061811E-2</v>
      </c>
      <c r="AT5">
        <f>IF(J5=1,'Female RL'!U5, U5)</f>
        <v>2.9889624724061811E-2</v>
      </c>
    </row>
    <row r="6" spans="1:46" x14ac:dyDescent="0.35">
      <c r="A6" s="1" t="s">
        <v>73</v>
      </c>
      <c r="B6" s="2">
        <v>32</v>
      </c>
      <c r="C6">
        <v>80</v>
      </c>
      <c r="D6">
        <v>168.5</v>
      </c>
      <c r="E6">
        <v>38.25</v>
      </c>
      <c r="F6" s="3" t="s">
        <v>4</v>
      </c>
      <c r="G6" t="s">
        <v>16</v>
      </c>
      <c r="H6">
        <v>14</v>
      </c>
      <c r="I6">
        <v>2</v>
      </c>
      <c r="J6">
        <v>2</v>
      </c>
      <c r="K6">
        <v>14.433333333333335</v>
      </c>
      <c r="L6">
        <v>12.063333333333333</v>
      </c>
      <c r="M6">
        <v>3.8766666666666669</v>
      </c>
      <c r="N6">
        <v>63.216666666666669</v>
      </c>
      <c r="O6">
        <v>11.166666666666666</v>
      </c>
      <c r="P6">
        <v>10.477777777777776</v>
      </c>
      <c r="Q6">
        <v>0.69000000000000006</v>
      </c>
      <c r="S6">
        <f t="shared" si="0"/>
        <v>382.5</v>
      </c>
      <c r="T6">
        <f t="shared" si="1"/>
        <v>0.16527233115468409</v>
      </c>
      <c r="U6">
        <f t="shared" si="2"/>
        <v>3.1538126361655774E-2</v>
      </c>
      <c r="V6">
        <f>IF(I6=1,N6,'Female RL'!N6)</f>
        <v>77.291111111111107</v>
      </c>
      <c r="W6">
        <f>IF(J6=1,N6,'Female RL'!N6)</f>
        <v>77.291111111111107</v>
      </c>
      <c r="X6">
        <f>IF(I6=1,O6,'Female RL'!O6)</f>
        <v>10.275555555555556</v>
      </c>
      <c r="Y6">
        <f>IF(J6=1,O6,'Female RL'!O6)</f>
        <v>10.275555555555556</v>
      </c>
      <c r="Z6">
        <f>IF(I6=1,L6,'Female RL'!L6)</f>
        <v>11.973333333333334</v>
      </c>
      <c r="AA6">
        <f>IF(J6=1,L6,'Female RL'!L6)</f>
        <v>11.973333333333334</v>
      </c>
      <c r="AC6">
        <f>IF(I6=1,'Female RL'!N6, N6)</f>
        <v>63.216666666666669</v>
      </c>
      <c r="AD6">
        <f>IF(J6=1,'Female RL'!N6, N6)</f>
        <v>63.216666666666669</v>
      </c>
      <c r="AE6">
        <f>IF(I6=1,'Female RL'!O6, O6)</f>
        <v>11.166666666666666</v>
      </c>
      <c r="AF6">
        <f>IF(J6=1,'Female RL'!O6, O6)</f>
        <v>11.166666666666666</v>
      </c>
      <c r="AG6">
        <f>IF(I6=1,'Female RL'!L6, L6)</f>
        <v>12.063333333333333</v>
      </c>
      <c r="AH6">
        <f>IF(J6=1,'Female RL'!L6, L6)</f>
        <v>12.063333333333333</v>
      </c>
      <c r="AJ6" t="s">
        <v>29</v>
      </c>
      <c r="AL6">
        <f>IF(I6=1,T6,'Female RL'!T6)</f>
        <v>0.20206826434277414</v>
      </c>
      <c r="AM6">
        <f>IF(J6=1,T6,'Female RL'!T6)</f>
        <v>0.20206826434277414</v>
      </c>
      <c r="AN6">
        <f>IF(I6=1,U6,'Female RL'!U6)</f>
        <v>3.1302832244008719E-2</v>
      </c>
      <c r="AO6">
        <f>IF(J6=1,U6,'Female RL'!U6)</f>
        <v>3.1302832244008719E-2</v>
      </c>
      <c r="AQ6">
        <f>IF(I6=1,'Female RL'!T6, T6)</f>
        <v>0.16527233115468409</v>
      </c>
      <c r="AR6">
        <f>IF(J6=1,'Female RL'!T6, T6)</f>
        <v>0.16527233115468409</v>
      </c>
      <c r="AS6">
        <f>IF(I6=1,'Female RL'!U6, U6)</f>
        <v>3.1538126361655774E-2</v>
      </c>
      <c r="AT6">
        <f>IF(J6=1,'Female RL'!U6, U6)</f>
        <v>3.1538126361655774E-2</v>
      </c>
    </row>
    <row r="7" spans="1:46" x14ac:dyDescent="0.35">
      <c r="A7" s="1" t="s">
        <v>74</v>
      </c>
      <c r="B7" s="2">
        <v>17</v>
      </c>
      <c r="C7">
        <v>56</v>
      </c>
      <c r="D7">
        <v>157.5</v>
      </c>
      <c r="E7">
        <v>32.75</v>
      </c>
      <c r="F7" s="3" t="s">
        <v>4</v>
      </c>
      <c r="G7" t="s">
        <v>16</v>
      </c>
      <c r="H7">
        <v>2</v>
      </c>
      <c r="I7">
        <v>2</v>
      </c>
      <c r="J7" s="8">
        <v>2</v>
      </c>
      <c r="K7">
        <v>16.940000000000001</v>
      </c>
      <c r="L7">
        <v>14.98</v>
      </c>
      <c r="M7">
        <v>9.25</v>
      </c>
      <c r="N7">
        <v>82.353333333333339</v>
      </c>
      <c r="O7">
        <v>12.043333333333335</v>
      </c>
      <c r="P7">
        <v>9.9633333333333329</v>
      </c>
      <c r="Q7">
        <v>2.08</v>
      </c>
      <c r="S7">
        <f t="shared" si="0"/>
        <v>327.5</v>
      </c>
      <c r="T7">
        <f t="shared" si="1"/>
        <v>0.25146055979643767</v>
      </c>
      <c r="U7">
        <f t="shared" si="2"/>
        <v>4.5740458015267174E-2</v>
      </c>
      <c r="V7">
        <f>IF(I7=1,N7,'Female RL'!N7)</f>
        <v>96.856666666666669</v>
      </c>
      <c r="W7">
        <f>IF(J7=1,N7,'Female RL'!N7)</f>
        <v>96.856666666666669</v>
      </c>
      <c r="X7">
        <f>IF(I7=1,O7,'Female RL'!O7)</f>
        <v>10.556666666666667</v>
      </c>
      <c r="Y7">
        <f>IF(J7=1,O7,'Female RL'!O7)</f>
        <v>10.556666666666667</v>
      </c>
      <c r="Z7">
        <f>IF(I7=1,L7,'Female RL'!L7)</f>
        <v>15.01</v>
      </c>
      <c r="AA7">
        <f>IF(J7=1,L7,'Female RL'!L7)</f>
        <v>15.01</v>
      </c>
      <c r="AC7">
        <f>IF(I7=1,'Female RL'!N7, N7)</f>
        <v>82.353333333333339</v>
      </c>
      <c r="AD7">
        <f>IF(J7=1,'Female RL'!N7, N7)</f>
        <v>82.353333333333339</v>
      </c>
      <c r="AE7">
        <f>IF(I7=1,'Female RL'!O7, O7)</f>
        <v>12.043333333333335</v>
      </c>
      <c r="AF7">
        <f>IF(J7=1,'Female RL'!O7, O7)</f>
        <v>12.043333333333335</v>
      </c>
      <c r="AG7">
        <f>IF(I7=1,'Female RL'!L7, L7)</f>
        <v>14.98</v>
      </c>
      <c r="AH7">
        <f>IF(J7=1,'Female RL'!L7, L7)</f>
        <v>14.98</v>
      </c>
      <c r="AJ7" t="s">
        <v>29</v>
      </c>
      <c r="AL7">
        <f>IF(I7=1,T7,'Female RL'!T7)</f>
        <v>0.29574554707379136</v>
      </c>
      <c r="AM7">
        <f>IF(J7=1,T7,'Female RL'!T7)</f>
        <v>0.29574554707379136</v>
      </c>
      <c r="AN7">
        <f>IF(I7=1,U7,'Female RL'!U7)</f>
        <v>4.5832061068702287E-2</v>
      </c>
      <c r="AO7">
        <f>IF(J7=1,U7,'Female RL'!U7)</f>
        <v>4.5832061068702287E-2</v>
      </c>
      <c r="AQ7">
        <f>IF(I7=1,'Female RL'!T7, T7)</f>
        <v>0.25146055979643767</v>
      </c>
      <c r="AR7">
        <f>IF(J7=1,'Female RL'!T7, T7)</f>
        <v>0.25146055979643767</v>
      </c>
      <c r="AS7">
        <f>IF(I7=1,'Female RL'!U7, U7)</f>
        <v>4.5740458015267174E-2</v>
      </c>
      <c r="AT7">
        <f>IF(J7=1,'Female RL'!U7, U7)</f>
        <v>4.5740458015267174E-2</v>
      </c>
    </row>
    <row r="8" spans="1:46" x14ac:dyDescent="0.35">
      <c r="A8" s="1" t="s">
        <v>75</v>
      </c>
      <c r="B8" s="2">
        <v>30</v>
      </c>
      <c r="C8">
        <v>60</v>
      </c>
      <c r="D8">
        <v>164</v>
      </c>
      <c r="E8">
        <v>36</v>
      </c>
      <c r="F8" s="3" t="s">
        <v>4</v>
      </c>
      <c r="G8" t="s">
        <v>16</v>
      </c>
      <c r="H8">
        <v>2</v>
      </c>
      <c r="I8">
        <v>2</v>
      </c>
      <c r="J8">
        <v>2</v>
      </c>
      <c r="K8">
        <v>12.37</v>
      </c>
      <c r="L8">
        <v>11.1</v>
      </c>
      <c r="M8">
        <v>19.739999999999998</v>
      </c>
      <c r="N8">
        <v>94.73</v>
      </c>
      <c r="O8">
        <v>8.18</v>
      </c>
      <c r="P8">
        <v>4.93</v>
      </c>
      <c r="Q8">
        <v>3.25</v>
      </c>
      <c r="S8">
        <f t="shared" si="0"/>
        <v>360</v>
      </c>
      <c r="T8">
        <f t="shared" si="1"/>
        <v>0.26313888888888892</v>
      </c>
      <c r="U8">
        <f t="shared" si="2"/>
        <v>3.0833333333333331E-2</v>
      </c>
      <c r="V8">
        <f>IF(I8=1,N8,'Female RL'!N8)</f>
        <v>98.606666666666669</v>
      </c>
      <c r="W8">
        <f>IF(J8=1,N8,'Female RL'!N8)</f>
        <v>98.606666666666669</v>
      </c>
      <c r="X8">
        <f>IF(I8=1,O8,'Female RL'!O8)</f>
        <v>8.6866666666666656</v>
      </c>
      <c r="Y8">
        <f>IF(J8=1,O8,'Female RL'!O8)</f>
        <v>8.6866666666666656</v>
      </c>
      <c r="Z8">
        <f>IF(I8=1,L8,'Female RL'!L8)</f>
        <v>14.63</v>
      </c>
      <c r="AA8">
        <f>IF(J8=1,L8,'Female RL'!L8)</f>
        <v>14.63</v>
      </c>
      <c r="AC8">
        <f>IF(I8=1,'Female RL'!N8, N8)</f>
        <v>94.73</v>
      </c>
      <c r="AD8">
        <f>IF(J8=1,'Female RL'!N8, N8)</f>
        <v>94.73</v>
      </c>
      <c r="AE8">
        <f>IF(I8=1,'Female RL'!O8, O8)</f>
        <v>8.18</v>
      </c>
      <c r="AF8">
        <f>IF(J8=1,'Female RL'!O8, O8)</f>
        <v>8.18</v>
      </c>
      <c r="AG8">
        <f>IF(I8=1,'Female RL'!L8, L8)</f>
        <v>11.1</v>
      </c>
      <c r="AH8">
        <f>IF(J8=1,'Female RL'!L8, L8)</f>
        <v>11.1</v>
      </c>
      <c r="AJ8" t="s">
        <v>29</v>
      </c>
      <c r="AL8">
        <f>IF(I8=1,T8,'Female RL'!T8)</f>
        <v>0.27390740740740743</v>
      </c>
      <c r="AM8">
        <f>IF(J8=1,T8,'Female RL'!T8)</f>
        <v>0.27390740740740743</v>
      </c>
      <c r="AN8">
        <f>IF(I8=1,U8,'Female RL'!U8)</f>
        <v>4.0638888888888891E-2</v>
      </c>
      <c r="AO8">
        <f>IF(J8=1,U8,'Female RL'!U8)</f>
        <v>4.0638888888888891E-2</v>
      </c>
      <c r="AQ8">
        <f>IF(I8=1,'Female RL'!T8, T8)</f>
        <v>0.26313888888888892</v>
      </c>
      <c r="AR8">
        <f>IF(J8=1,'Female RL'!T8, T8)</f>
        <v>0.26313888888888892</v>
      </c>
      <c r="AS8">
        <f>IF(I8=1,'Female RL'!U8, U8)</f>
        <v>3.0833333333333331E-2</v>
      </c>
      <c r="AT8">
        <f>IF(J8=1,'Female RL'!U8, U8)</f>
        <v>3.0833333333333331E-2</v>
      </c>
    </row>
    <row r="9" spans="1:46" x14ac:dyDescent="0.35">
      <c r="A9" s="1" t="s">
        <v>76</v>
      </c>
      <c r="B9" s="2">
        <v>25</v>
      </c>
      <c r="C9">
        <v>57</v>
      </c>
      <c r="D9">
        <v>158</v>
      </c>
      <c r="E9">
        <v>33</v>
      </c>
      <c r="F9" s="3" t="s">
        <v>4</v>
      </c>
      <c r="G9" t="s">
        <v>16</v>
      </c>
      <c r="H9">
        <v>18</v>
      </c>
      <c r="I9">
        <v>2</v>
      </c>
      <c r="J9">
        <v>2</v>
      </c>
      <c r="K9">
        <v>14.596666666666666</v>
      </c>
      <c r="L9">
        <v>12.76</v>
      </c>
      <c r="M9">
        <v>8.7333333333333343</v>
      </c>
      <c r="N9">
        <v>105.75333333333334</v>
      </c>
      <c r="O9">
        <v>7.735555555555556</v>
      </c>
      <c r="P9">
        <v>6.0888888888888886</v>
      </c>
      <c r="Q9">
        <v>1.6499999999999997</v>
      </c>
      <c r="S9">
        <f t="shared" si="0"/>
        <v>330</v>
      </c>
      <c r="T9">
        <f t="shared" si="1"/>
        <v>0.32046464646464651</v>
      </c>
      <c r="U9">
        <f t="shared" si="2"/>
        <v>3.8666666666666669E-2</v>
      </c>
      <c r="V9">
        <f>IF(I9=1,N9,'Female RL'!N9)</f>
        <v>90.776666666666685</v>
      </c>
      <c r="W9">
        <f>IF(J9=1,N9,'Female RL'!N9)</f>
        <v>90.776666666666685</v>
      </c>
      <c r="X9">
        <f>IF(I9=1,O9,'Female RL'!O9)</f>
        <v>10.932222222222222</v>
      </c>
      <c r="Y9">
        <f>IF(J9=1,O9,'Female RL'!O9)</f>
        <v>10.932222222222222</v>
      </c>
      <c r="Z9">
        <f>IF(I9=1,L9,'Female RL'!L9)</f>
        <v>14.866666666666665</v>
      </c>
      <c r="AA9">
        <f>IF(J9=1,L9,'Female RL'!L9)</f>
        <v>14.866666666666665</v>
      </c>
      <c r="AC9">
        <f>IF(I9=1,'Female RL'!N9, N9)</f>
        <v>105.75333333333334</v>
      </c>
      <c r="AD9">
        <f>IF(J9=1,'Female RL'!N9, N9)</f>
        <v>105.75333333333334</v>
      </c>
      <c r="AE9">
        <f>IF(I9=1,'Female RL'!O9, O9)</f>
        <v>7.735555555555556</v>
      </c>
      <c r="AF9">
        <f>IF(J9=1,'Female RL'!O9, O9)</f>
        <v>7.735555555555556</v>
      </c>
      <c r="AG9">
        <f>IF(I9=1,'Female RL'!L9, L9)</f>
        <v>12.76</v>
      </c>
      <c r="AH9">
        <f>IF(J9=1,'Female RL'!L9, L9)</f>
        <v>12.76</v>
      </c>
      <c r="AJ9" t="s">
        <v>29</v>
      </c>
      <c r="AL9">
        <f>IF(I9=1,T9,'Female RL'!T9)</f>
        <v>0.27508080808080815</v>
      </c>
      <c r="AM9">
        <f>IF(J9=1,T9,'Female RL'!T9)</f>
        <v>0.27508080808080815</v>
      </c>
      <c r="AN9">
        <f>IF(I9=1,U9,'Female RL'!U9)</f>
        <v>4.5050505050505049E-2</v>
      </c>
      <c r="AO9">
        <f>IF(J9=1,U9,'Female RL'!U9)</f>
        <v>4.5050505050505049E-2</v>
      </c>
      <c r="AQ9">
        <f>IF(I9=1,'Female RL'!T9, T9)</f>
        <v>0.32046464646464651</v>
      </c>
      <c r="AR9">
        <f>IF(J9=1,'Female RL'!T9, T9)</f>
        <v>0.32046464646464651</v>
      </c>
      <c r="AS9">
        <f>IF(I9=1,'Female RL'!U9, U9)</f>
        <v>3.8666666666666669E-2</v>
      </c>
      <c r="AT9">
        <f>IF(J9=1,'Female RL'!U9, U9)</f>
        <v>3.8666666666666669E-2</v>
      </c>
    </row>
    <row r="10" spans="1:46" x14ac:dyDescent="0.35">
      <c r="A10" s="1" t="s">
        <v>77</v>
      </c>
      <c r="B10" s="2">
        <v>17</v>
      </c>
      <c r="C10">
        <v>65</v>
      </c>
      <c r="D10">
        <v>169</v>
      </c>
      <c r="E10">
        <v>38.5</v>
      </c>
      <c r="F10" s="3" t="s">
        <v>4</v>
      </c>
      <c r="G10" t="s">
        <v>16</v>
      </c>
      <c r="H10">
        <v>6</v>
      </c>
      <c r="I10" s="8">
        <v>2</v>
      </c>
      <c r="J10" s="8">
        <v>1</v>
      </c>
      <c r="K10">
        <v>13.003333333333336</v>
      </c>
      <c r="L10">
        <v>10.873333333333333</v>
      </c>
      <c r="M10">
        <v>5.9466666666666663</v>
      </c>
      <c r="N10">
        <v>64.873333333333349</v>
      </c>
      <c r="O10">
        <v>9.9977777777777774</v>
      </c>
      <c r="P10">
        <v>9.1722222222222225</v>
      </c>
      <c r="Q10">
        <v>0.82666666666666666</v>
      </c>
      <c r="S10">
        <f t="shared" si="0"/>
        <v>385</v>
      </c>
      <c r="T10">
        <f t="shared" si="1"/>
        <v>0.16850216450216454</v>
      </c>
      <c r="U10">
        <f t="shared" si="2"/>
        <v>2.8242424242424242E-2</v>
      </c>
      <c r="V10">
        <f>IF(I10=1,N10,'Female RL'!N10)</f>
        <v>77.738888888888894</v>
      </c>
      <c r="W10">
        <f>IF(J10=1,N10,'Female RL'!N10)</f>
        <v>64.873333333333349</v>
      </c>
      <c r="X10">
        <f>IF(I10=1,O10,'Female RL'!O10)</f>
        <v>7.692222222222223</v>
      </c>
      <c r="Y10">
        <f>IF(J10=1,O10,'Female RL'!O10)</f>
        <v>9.9977777777777774</v>
      </c>
      <c r="Z10">
        <f>IF(I10=1,L10,'Female RL'!L10)</f>
        <v>9.6199999999999992</v>
      </c>
      <c r="AA10">
        <f>IF(J10=1,L10,'Female RL'!L10)</f>
        <v>10.873333333333333</v>
      </c>
      <c r="AC10">
        <f>IF(I10=1,'Female RL'!N10, N10)</f>
        <v>64.873333333333349</v>
      </c>
      <c r="AD10">
        <f>IF(J10=1,'Female RL'!N10, N10)</f>
        <v>77.738888888888894</v>
      </c>
      <c r="AE10">
        <f>IF(I10=1,'Female RL'!O10, O10)</f>
        <v>9.9977777777777774</v>
      </c>
      <c r="AF10">
        <f>IF(J10=1,'Female RL'!O10, O10)</f>
        <v>7.692222222222223</v>
      </c>
      <c r="AG10">
        <f>IF(I10=1,'Female RL'!L10, L10)</f>
        <v>10.873333333333333</v>
      </c>
      <c r="AH10">
        <f>IF(J10=1,'Female RL'!L10, L10)</f>
        <v>9.6199999999999992</v>
      </c>
      <c r="AJ10" t="s">
        <v>29</v>
      </c>
      <c r="AL10">
        <f>IF(I10=1,T10,'Female RL'!T10)</f>
        <v>0.20191919191919194</v>
      </c>
      <c r="AM10">
        <f>IF(J10=1,T10,'Female RL'!T10)</f>
        <v>0.16850216450216454</v>
      </c>
      <c r="AN10">
        <f>IF(I10=1,U10,'Female RL'!U10)</f>
        <v>2.4987012987012985E-2</v>
      </c>
      <c r="AO10">
        <f>IF(J10=1,U10,'Female RL'!U10)</f>
        <v>2.8242424242424242E-2</v>
      </c>
      <c r="AQ10">
        <f>IF(I10=1,'Female RL'!T10, T10)</f>
        <v>0.16850216450216454</v>
      </c>
      <c r="AR10">
        <f>IF(J10=1,'Female RL'!T10, T10)</f>
        <v>0.20191919191919194</v>
      </c>
      <c r="AS10">
        <f>IF(I10=1,'Female RL'!U10, U10)</f>
        <v>2.8242424242424242E-2</v>
      </c>
      <c r="AT10">
        <f>IF(J10=1,'Female RL'!U10, U10)</f>
        <v>2.4987012987012985E-2</v>
      </c>
    </row>
    <row r="11" spans="1:46" x14ac:dyDescent="0.35">
      <c r="A11" s="1" t="s">
        <v>78</v>
      </c>
      <c r="B11" s="2">
        <v>28</v>
      </c>
      <c r="C11">
        <v>70</v>
      </c>
      <c r="D11">
        <v>169</v>
      </c>
      <c r="E11">
        <v>38.5</v>
      </c>
      <c r="F11" s="3" t="s">
        <v>4</v>
      </c>
      <c r="G11" t="s">
        <v>16</v>
      </c>
      <c r="H11">
        <v>3</v>
      </c>
      <c r="I11">
        <v>1</v>
      </c>
      <c r="J11">
        <v>1</v>
      </c>
      <c r="K11">
        <v>13.273333333333333</v>
      </c>
      <c r="L11">
        <v>10.47</v>
      </c>
      <c r="M11">
        <v>9.5066666666666659</v>
      </c>
      <c r="N11">
        <v>63.215555555555547</v>
      </c>
      <c r="O11">
        <v>9.0511111111111102</v>
      </c>
      <c r="P11">
        <v>10.550000000000002</v>
      </c>
      <c r="Q11">
        <v>-1.4966666666666668</v>
      </c>
      <c r="S11">
        <f t="shared" si="0"/>
        <v>385</v>
      </c>
      <c r="T11">
        <f t="shared" si="1"/>
        <v>0.16419624819624817</v>
      </c>
      <c r="U11">
        <f t="shared" si="2"/>
        <v>2.7194805194805195E-2</v>
      </c>
      <c r="V11">
        <f>IF(I11=1,N11,'Female RL'!N11)</f>
        <v>63.215555555555547</v>
      </c>
      <c r="W11">
        <f>IF(J11=1,N11,'Female RL'!N11)</f>
        <v>63.215555555555547</v>
      </c>
      <c r="X11">
        <f>IF(I11=1,O11,'Female RL'!O11)</f>
        <v>9.0511111111111102</v>
      </c>
      <c r="Y11">
        <f>IF(J11=1,O11,'Female RL'!O11)</f>
        <v>9.0511111111111102</v>
      </c>
      <c r="Z11">
        <f>IF(I11=1,L11,'Female RL'!L11)</f>
        <v>10.47</v>
      </c>
      <c r="AA11">
        <f>IF(J11=1,L11,'Female RL'!L11)</f>
        <v>10.47</v>
      </c>
      <c r="AC11">
        <f>IF(I11=1,'Female RL'!N11, N11)</f>
        <v>51.457777777777778</v>
      </c>
      <c r="AD11">
        <f>IF(J11=1,'Female RL'!N11, N11)</f>
        <v>51.457777777777778</v>
      </c>
      <c r="AE11">
        <f>IF(I11=1,'Female RL'!O11, O11)</f>
        <v>10.717777777777778</v>
      </c>
      <c r="AF11">
        <f>IF(J11=1,'Female RL'!O11, O11)</f>
        <v>10.717777777777778</v>
      </c>
      <c r="AG11">
        <f>IF(I11=1,'Female RL'!L11, L11)</f>
        <v>10.553333333333333</v>
      </c>
      <c r="AH11">
        <f>IF(J11=1,'Female RL'!L11, L11)</f>
        <v>10.553333333333333</v>
      </c>
      <c r="AJ11" t="s">
        <v>29</v>
      </c>
      <c r="AL11">
        <f>IF(I11=1,T11,'Female RL'!T11)</f>
        <v>0.16419624819624817</v>
      </c>
      <c r="AM11">
        <f>IF(J11=1,T11,'Female RL'!T11)</f>
        <v>0.16419624819624817</v>
      </c>
      <c r="AN11">
        <f>IF(I11=1,U11,'Female RL'!U11)</f>
        <v>2.7194805194805195E-2</v>
      </c>
      <c r="AO11">
        <f>IF(J11=1,U11,'Female RL'!U11)</f>
        <v>2.7194805194805195E-2</v>
      </c>
      <c r="AQ11">
        <f>IF(I11=1,'Female RL'!T11, T11)</f>
        <v>0.13365656565656567</v>
      </c>
      <c r="AR11">
        <f>IF(J11=1,'Female RL'!T11, T11)</f>
        <v>0.13365656565656567</v>
      </c>
      <c r="AS11">
        <f>IF(I11=1,'Female RL'!U11, U11)</f>
        <v>2.7411255411255411E-2</v>
      </c>
      <c r="AT11">
        <f>IF(J11=1,'Female RL'!U11, U11)</f>
        <v>2.7411255411255411E-2</v>
      </c>
    </row>
    <row r="12" spans="1:46" x14ac:dyDescent="0.35">
      <c r="A12" s="5" t="s">
        <v>79</v>
      </c>
      <c r="B12" s="4">
        <v>30</v>
      </c>
      <c r="C12">
        <v>59.9</v>
      </c>
      <c r="D12">
        <v>172</v>
      </c>
      <c r="E12">
        <v>37</v>
      </c>
      <c r="F12" t="s">
        <v>4</v>
      </c>
      <c r="G12" t="s">
        <v>14</v>
      </c>
      <c r="H12">
        <v>15</v>
      </c>
      <c r="I12">
        <v>2</v>
      </c>
      <c r="J12">
        <v>2</v>
      </c>
      <c r="K12" s="7">
        <v>12.966666666666667</v>
      </c>
      <c r="L12" s="7">
        <v>10.186666666666667</v>
      </c>
      <c r="M12" s="7">
        <v>7.7233333333333336</v>
      </c>
      <c r="N12" s="7">
        <v>66.227777777777774</v>
      </c>
      <c r="O12" s="7">
        <v>9.4666666666666686</v>
      </c>
      <c r="P12" s="7">
        <v>8.33</v>
      </c>
      <c r="Q12" s="7">
        <v>1.1400000000000001</v>
      </c>
      <c r="S12">
        <f t="shared" si="0"/>
        <v>370</v>
      </c>
      <c r="T12">
        <f t="shared" si="1"/>
        <v>0.17899399399399399</v>
      </c>
      <c r="U12">
        <f t="shared" si="2"/>
        <v>2.7531531531531532E-2</v>
      </c>
      <c r="V12">
        <f>IF(I12=1,N12,'Female RL'!N12)</f>
        <v>73.696666666666658</v>
      </c>
      <c r="W12">
        <f>IF(J12=1,N12,'Female RL'!N12)</f>
        <v>73.696666666666658</v>
      </c>
      <c r="X12">
        <f>IF(I12=1,O12,'Female RL'!O12)</f>
        <v>13.26</v>
      </c>
      <c r="Y12">
        <f>IF(J12=1,O12,'Female RL'!O12)</f>
        <v>13.26</v>
      </c>
      <c r="Z12">
        <f>IF(I12=1,L12,'Female RL'!L12)</f>
        <v>15.660000000000002</v>
      </c>
      <c r="AA12">
        <f>IF(J12=1,L12,'Female RL'!L12)</f>
        <v>15.660000000000002</v>
      </c>
      <c r="AC12">
        <f>IF(I12=1,'Female RL'!N12, N12)</f>
        <v>66.227777777777774</v>
      </c>
      <c r="AD12">
        <f>IF(J12=1,'Female RL'!N12, N12)</f>
        <v>66.227777777777774</v>
      </c>
      <c r="AE12">
        <f>IF(I12=1,'Female RL'!O12, O12)</f>
        <v>9.4666666666666686</v>
      </c>
      <c r="AF12">
        <f>IF(J12=1,'Female RL'!O12, O12)</f>
        <v>9.4666666666666686</v>
      </c>
      <c r="AG12">
        <f>IF(I12=1,'Female RL'!L12, L12)</f>
        <v>10.186666666666667</v>
      </c>
      <c r="AH12">
        <f>IF(J12=1,'Female RL'!L12, L12)</f>
        <v>10.186666666666667</v>
      </c>
      <c r="AJ12" t="s">
        <v>29</v>
      </c>
      <c r="AL12">
        <f>IF(I12=1,T12,'Female RL'!T12)</f>
        <v>0.19918018018018016</v>
      </c>
      <c r="AM12">
        <f>IF(J12=1,T12,'Female RL'!T12)</f>
        <v>0.19918018018018016</v>
      </c>
      <c r="AN12">
        <f>IF(I12=1,U12,'Female RL'!U12)</f>
        <v>4.2324324324324328E-2</v>
      </c>
      <c r="AO12">
        <f>IF(J12=1,U12,'Female RL'!U12)</f>
        <v>4.2324324324324328E-2</v>
      </c>
      <c r="AQ12">
        <f>IF(I12=1,'Female RL'!T12, T12)</f>
        <v>0.17899399399399399</v>
      </c>
      <c r="AR12">
        <f>IF(J12=1,'Female RL'!T12, T12)</f>
        <v>0.17899399399399399</v>
      </c>
      <c r="AS12">
        <f>IF(I12=1,'Female RL'!U12, U12)</f>
        <v>2.7531531531531532E-2</v>
      </c>
      <c r="AT12">
        <f>IF(J12=1,'Female RL'!U12, U12)</f>
        <v>2.7531531531531532E-2</v>
      </c>
    </row>
    <row r="13" spans="1:46" x14ac:dyDescent="0.35">
      <c r="A13" s="5" t="s">
        <v>80</v>
      </c>
      <c r="B13" s="4">
        <v>29</v>
      </c>
      <c r="C13">
        <v>58.4</v>
      </c>
      <c r="D13">
        <v>168</v>
      </c>
      <c r="E13">
        <v>38</v>
      </c>
      <c r="F13" t="s">
        <v>4</v>
      </c>
      <c r="G13" t="s">
        <v>14</v>
      </c>
      <c r="H13">
        <v>7</v>
      </c>
      <c r="I13">
        <v>2</v>
      </c>
      <c r="J13">
        <v>2</v>
      </c>
      <c r="K13">
        <v>11.923333333333334</v>
      </c>
      <c r="L13">
        <v>9.69</v>
      </c>
      <c r="M13">
        <v>15.76</v>
      </c>
      <c r="N13">
        <v>50.906666666666666</v>
      </c>
      <c r="O13">
        <v>11.971111111111108</v>
      </c>
      <c r="P13">
        <v>9.7288888888888891</v>
      </c>
      <c r="Q13">
        <v>2.2433333333333336</v>
      </c>
      <c r="S13">
        <f t="shared" si="0"/>
        <v>380</v>
      </c>
      <c r="T13">
        <f t="shared" si="1"/>
        <v>0.13396491228070176</v>
      </c>
      <c r="U13">
        <f t="shared" si="2"/>
        <v>2.5499999999999998E-2</v>
      </c>
      <c r="V13">
        <f>IF(I13=1,N13,'Female RL'!N13)</f>
        <v>56.68555555555556</v>
      </c>
      <c r="W13">
        <f>IF(J13=1,N13,'Female RL'!N13)</f>
        <v>56.68555555555556</v>
      </c>
      <c r="X13">
        <f>IF(I13=1,O13,'Female RL'!O13)</f>
        <v>13.481111111111112</v>
      </c>
      <c r="Y13">
        <f>IF(J13=1,O13,'Female RL'!O13)</f>
        <v>13.481111111111112</v>
      </c>
      <c r="Z13">
        <f>IF(I13=1,L13,'Female RL'!L13)</f>
        <v>12.016666666666666</v>
      </c>
      <c r="AA13">
        <f>IF(J13=1,L13,'Female RL'!L13)</f>
        <v>12.016666666666666</v>
      </c>
      <c r="AC13">
        <f>IF(I13=1,'Female RL'!N13, N13)</f>
        <v>50.906666666666666</v>
      </c>
      <c r="AD13">
        <f>IF(J13=1,'Female RL'!N13, N13)</f>
        <v>50.906666666666666</v>
      </c>
      <c r="AE13">
        <f>IF(I13=1,'Female RL'!O13, O13)</f>
        <v>11.971111111111108</v>
      </c>
      <c r="AF13">
        <f>IF(J13=1,'Female RL'!O13, O13)</f>
        <v>11.971111111111108</v>
      </c>
      <c r="AG13">
        <f>IF(I13=1,'Female RL'!L13, L13)</f>
        <v>9.69</v>
      </c>
      <c r="AH13">
        <f>IF(J13=1,'Female RL'!L13, L13)</f>
        <v>9.69</v>
      </c>
      <c r="AJ13" t="s">
        <v>29</v>
      </c>
      <c r="AL13">
        <f>IF(I13=1,T13,'Female RL'!T13)</f>
        <v>0.14917251461988304</v>
      </c>
      <c r="AM13">
        <f>IF(J13=1,T13,'Female RL'!T13)</f>
        <v>0.14917251461988304</v>
      </c>
      <c r="AN13">
        <f>IF(I13=1,U13,'Female RL'!U13)</f>
        <v>3.1622807017543858E-2</v>
      </c>
      <c r="AO13">
        <f>IF(J13=1,U13,'Female RL'!U13)</f>
        <v>3.1622807017543858E-2</v>
      </c>
      <c r="AQ13">
        <f>IF(I13=1,'Female RL'!T13, T13)</f>
        <v>0.13396491228070176</v>
      </c>
      <c r="AR13">
        <f>IF(J13=1,'Female RL'!T13, T13)</f>
        <v>0.13396491228070176</v>
      </c>
      <c r="AS13">
        <f>IF(I13=1,'Female RL'!U13, U13)</f>
        <v>2.5499999999999998E-2</v>
      </c>
      <c r="AT13">
        <f>IF(J13=1,'Female RL'!U13, U13)</f>
        <v>2.5499999999999998E-2</v>
      </c>
    </row>
    <row r="14" spans="1:46" x14ac:dyDescent="0.35">
      <c r="A14" s="5" t="s">
        <v>81</v>
      </c>
      <c r="B14" s="4">
        <v>21</v>
      </c>
      <c r="C14">
        <v>63.2</v>
      </c>
      <c r="D14">
        <v>169.5</v>
      </c>
      <c r="E14">
        <v>38.75</v>
      </c>
      <c r="F14" t="s">
        <v>4</v>
      </c>
      <c r="G14" t="s">
        <v>14</v>
      </c>
      <c r="H14">
        <v>5</v>
      </c>
      <c r="I14" s="8">
        <v>2</v>
      </c>
      <c r="J14" s="8">
        <v>1</v>
      </c>
      <c r="K14">
        <v>14.133333333333333</v>
      </c>
      <c r="L14">
        <v>12.13</v>
      </c>
      <c r="M14">
        <v>9.2566666666666659</v>
      </c>
      <c r="N14">
        <v>58.46</v>
      </c>
      <c r="O14">
        <v>12.97777777777778</v>
      </c>
      <c r="P14">
        <v>11.312222222222223</v>
      </c>
      <c r="Q14">
        <v>1.6666666666666663</v>
      </c>
      <c r="S14">
        <f t="shared" si="0"/>
        <v>387.5</v>
      </c>
      <c r="T14">
        <f t="shared" si="1"/>
        <v>0.15086451612903226</v>
      </c>
      <c r="U14">
        <f t="shared" si="2"/>
        <v>3.1303225806451618E-2</v>
      </c>
      <c r="V14">
        <f>IF(I14=1,N14,'Female RL'!N14)</f>
        <v>58.022222222222219</v>
      </c>
      <c r="W14">
        <f>IF(J14=1,N14,'Female RL'!N14)</f>
        <v>58.46</v>
      </c>
      <c r="X14">
        <f>IF(I14=1,O14,'Female RL'!O14)</f>
        <v>15.293333333333337</v>
      </c>
      <c r="Y14">
        <f>IF(J14=1,O14,'Female RL'!O14)</f>
        <v>12.97777777777778</v>
      </c>
      <c r="Z14">
        <f>IF(I14=1,L14,'Female RL'!L14)</f>
        <v>11.646666666666667</v>
      </c>
      <c r="AA14">
        <f>IF(J14=1,L14,'Female RL'!L14)</f>
        <v>12.13</v>
      </c>
      <c r="AC14">
        <f>IF(I14=1,'Female RL'!N14, N14)</f>
        <v>58.46</v>
      </c>
      <c r="AD14">
        <f>IF(J14=1,'Female RL'!N14, N14)</f>
        <v>58.022222222222219</v>
      </c>
      <c r="AE14">
        <f>IF(I14=1,'Female RL'!O14, O14)</f>
        <v>12.97777777777778</v>
      </c>
      <c r="AF14">
        <f>IF(J14=1,'Female RL'!O14, O14)</f>
        <v>15.293333333333337</v>
      </c>
      <c r="AG14">
        <f>IF(I14=1,'Female RL'!L14, L14)</f>
        <v>12.13</v>
      </c>
      <c r="AH14">
        <f>IF(J14=1,'Female RL'!L14, L14)</f>
        <v>11.646666666666667</v>
      </c>
      <c r="AJ14" t="s">
        <v>29</v>
      </c>
      <c r="AL14">
        <f>IF(I14=1,T14,'Female RL'!T14)</f>
        <v>0.14973476702508959</v>
      </c>
      <c r="AM14">
        <f>IF(J14=1,T14,'Female RL'!T14)</f>
        <v>0.15086451612903226</v>
      </c>
      <c r="AN14">
        <f>IF(I14=1,U14,'Female RL'!U14)</f>
        <v>3.0055913978494622E-2</v>
      </c>
      <c r="AO14">
        <f>IF(J14=1,U14,'Female RL'!U14)</f>
        <v>3.1303225806451618E-2</v>
      </c>
      <c r="AQ14">
        <f>IF(I14=1,'Female RL'!T14, T14)</f>
        <v>0.15086451612903226</v>
      </c>
      <c r="AR14">
        <f>IF(J14=1,'Female RL'!T14, T14)</f>
        <v>0.14973476702508959</v>
      </c>
      <c r="AS14">
        <f>IF(I14=1,'Female RL'!U14, U14)</f>
        <v>3.1303225806451618E-2</v>
      </c>
      <c r="AT14">
        <f>IF(J14=1,'Female RL'!U14, U14)</f>
        <v>3.0055913978494622E-2</v>
      </c>
    </row>
    <row r="15" spans="1:46" x14ac:dyDescent="0.35">
      <c r="A15" s="5" t="s">
        <v>82</v>
      </c>
      <c r="B15" s="4">
        <v>29</v>
      </c>
      <c r="C15">
        <v>83.7</v>
      </c>
      <c r="D15">
        <v>181.7</v>
      </c>
      <c r="E15">
        <v>41.849999999999994</v>
      </c>
      <c r="F15" t="s">
        <v>4</v>
      </c>
      <c r="G15" t="s">
        <v>14</v>
      </c>
      <c r="H15">
        <v>15</v>
      </c>
      <c r="I15" s="8">
        <v>2</v>
      </c>
      <c r="J15" s="8">
        <v>1</v>
      </c>
      <c r="K15">
        <v>14.26</v>
      </c>
      <c r="L15">
        <v>12.436666666666667</v>
      </c>
      <c r="M15">
        <v>1.1833333333333333</v>
      </c>
      <c r="N15">
        <v>63.088888888888881</v>
      </c>
      <c r="O15">
        <v>11.364444444444445</v>
      </c>
      <c r="P15">
        <v>11.148888888888889</v>
      </c>
      <c r="Q15">
        <v>0.21333333333333335</v>
      </c>
      <c r="S15">
        <f t="shared" si="0"/>
        <v>418.49999999999994</v>
      </c>
      <c r="T15">
        <f t="shared" si="1"/>
        <v>0.15075003318730917</v>
      </c>
      <c r="U15">
        <f t="shared" si="2"/>
        <v>2.9717244125846282E-2</v>
      </c>
      <c r="V15">
        <f>IF(I15=1,N15,'Female RL'!N15)</f>
        <v>63.293333333333329</v>
      </c>
      <c r="W15">
        <f>IF(J15=1,N15,'Female RL'!N15)</f>
        <v>63.088888888888881</v>
      </c>
      <c r="X15">
        <f>IF(I15=1,O15,'Female RL'!O15)</f>
        <v>10.069999999999999</v>
      </c>
      <c r="Y15">
        <f>IF(J15=1,O15,'Female RL'!O15)</f>
        <v>11.364444444444445</v>
      </c>
      <c r="Z15">
        <f>IF(I15=1,L15,'Female RL'!L15)</f>
        <v>10.583333333333334</v>
      </c>
      <c r="AA15">
        <f>IF(J15=1,L15,'Female RL'!L15)</f>
        <v>12.436666666666667</v>
      </c>
      <c r="AC15">
        <f>IF(I15=1,'Female RL'!N15, N15)</f>
        <v>63.088888888888881</v>
      </c>
      <c r="AD15">
        <f>IF(J15=1,'Female RL'!N15, N15)</f>
        <v>63.293333333333329</v>
      </c>
      <c r="AE15">
        <f>IF(I15=1,'Female RL'!O15, O15)</f>
        <v>11.364444444444445</v>
      </c>
      <c r="AF15">
        <f>IF(J15=1,'Female RL'!O15, O15)</f>
        <v>10.069999999999999</v>
      </c>
      <c r="AG15">
        <f>IF(I15=1,'Female RL'!L15, L15)</f>
        <v>12.436666666666667</v>
      </c>
      <c r="AH15">
        <f>IF(J15=1,'Female RL'!L15, L15)</f>
        <v>10.583333333333334</v>
      </c>
      <c r="AJ15" t="s">
        <v>29</v>
      </c>
      <c r="AL15">
        <f>IF(I15=1,T15,'Female RL'!T15)</f>
        <v>0.15123855037833533</v>
      </c>
      <c r="AM15">
        <f>IF(J15=1,T15,'Female RL'!T15)</f>
        <v>0.15075003318730917</v>
      </c>
      <c r="AN15">
        <f>IF(I15=1,U15,'Female RL'!U15)</f>
        <v>2.5288729589804864E-2</v>
      </c>
      <c r="AO15">
        <f>IF(J15=1,U15,'Female RL'!U15)</f>
        <v>2.9717244125846282E-2</v>
      </c>
      <c r="AQ15">
        <f>IF(I15=1,'Female RL'!T15, T15)</f>
        <v>0.15075003318730917</v>
      </c>
      <c r="AR15">
        <f>IF(J15=1,'Female RL'!T15, T15)</f>
        <v>0.15123855037833533</v>
      </c>
      <c r="AS15">
        <f>IF(I15=1,'Female RL'!U15, U15)</f>
        <v>2.9717244125846282E-2</v>
      </c>
      <c r="AT15">
        <f>IF(J15=1,'Female RL'!U15, U15)</f>
        <v>2.5288729589804864E-2</v>
      </c>
    </row>
    <row r="16" spans="1:46" x14ac:dyDescent="0.35">
      <c r="A16" s="5" t="s">
        <v>83</v>
      </c>
      <c r="B16" s="4">
        <v>25</v>
      </c>
      <c r="C16">
        <v>85.3</v>
      </c>
      <c r="D16">
        <v>180.5</v>
      </c>
      <c r="E16">
        <v>41.25</v>
      </c>
      <c r="F16" t="s">
        <v>4</v>
      </c>
      <c r="G16" t="s">
        <v>14</v>
      </c>
      <c r="H16">
        <v>10</v>
      </c>
      <c r="I16" s="8">
        <v>2</v>
      </c>
      <c r="J16" s="8">
        <v>1</v>
      </c>
      <c r="K16">
        <v>15.530000000000001</v>
      </c>
      <c r="L16">
        <v>12.933333333333332</v>
      </c>
      <c r="M16">
        <v>3.4066666666666667</v>
      </c>
      <c r="N16">
        <v>67.085555555555558</v>
      </c>
      <c r="O16">
        <v>11.176666666666668</v>
      </c>
      <c r="P16">
        <v>10.525555555555556</v>
      </c>
      <c r="Q16">
        <v>0.65</v>
      </c>
      <c r="S16">
        <f t="shared" si="0"/>
        <v>412.5</v>
      </c>
      <c r="T16">
        <f t="shared" si="1"/>
        <v>0.16263164983164985</v>
      </c>
      <c r="U16">
        <f t="shared" si="2"/>
        <v>3.1353535353535349E-2</v>
      </c>
      <c r="V16">
        <f>IF(I16=1,N16,'Female RL'!N16)</f>
        <v>62.961111111111109</v>
      </c>
      <c r="W16">
        <f>IF(J16=1,N16,'Female RL'!N16)</f>
        <v>67.085555555555558</v>
      </c>
      <c r="X16">
        <f>IF(I16=1,O16,'Female RL'!O16)</f>
        <v>11.792222222222222</v>
      </c>
      <c r="Y16">
        <f>IF(J16=1,O16,'Female RL'!O16)</f>
        <v>11.176666666666668</v>
      </c>
      <c r="Z16">
        <f>IF(I16=1,L16,'Female RL'!L16)</f>
        <v>11.656666666666666</v>
      </c>
      <c r="AA16">
        <f>IF(J16=1,L16,'Female RL'!L16)</f>
        <v>12.933333333333332</v>
      </c>
      <c r="AC16">
        <f>IF(I16=1,'Female RL'!N16, N16)</f>
        <v>67.085555555555558</v>
      </c>
      <c r="AD16">
        <f>IF(J16=1,'Female RL'!N16, N16)</f>
        <v>62.961111111111109</v>
      </c>
      <c r="AE16">
        <f>IF(I16=1,'Female RL'!O16, O16)</f>
        <v>11.176666666666668</v>
      </c>
      <c r="AF16">
        <f>IF(J16=1,'Female RL'!O16, O16)</f>
        <v>11.792222222222222</v>
      </c>
      <c r="AG16">
        <f>IF(I16=1,'Female RL'!L16, L16)</f>
        <v>12.933333333333332</v>
      </c>
      <c r="AH16">
        <f>IF(J16=1,'Female RL'!L16, L16)</f>
        <v>11.656666666666666</v>
      </c>
      <c r="AJ16" t="s">
        <v>29</v>
      </c>
      <c r="AL16">
        <f>IF(I16=1,T16,'Female RL'!T16)</f>
        <v>0.15263299663299662</v>
      </c>
      <c r="AM16">
        <f>IF(J16=1,T16,'Female RL'!T16)</f>
        <v>0.16263164983164985</v>
      </c>
      <c r="AN16">
        <f>IF(I16=1,U16,'Female RL'!U16)</f>
        <v>2.8258585858585858E-2</v>
      </c>
      <c r="AO16">
        <f>IF(J16=1,U16,'Female RL'!U16)</f>
        <v>3.1353535353535349E-2</v>
      </c>
      <c r="AQ16">
        <f>IF(I16=1,'Female RL'!T16, T16)</f>
        <v>0.16263164983164985</v>
      </c>
      <c r="AR16">
        <f>IF(J16=1,'Female RL'!T16, T16)</f>
        <v>0.15263299663299662</v>
      </c>
      <c r="AS16">
        <f>IF(I16=1,'Female RL'!U16, U16)</f>
        <v>3.1353535353535349E-2</v>
      </c>
      <c r="AT16">
        <f>IF(J16=1,'Female RL'!U16, U16)</f>
        <v>2.8258585858585858E-2</v>
      </c>
    </row>
    <row r="17" spans="1:46" x14ac:dyDescent="0.35">
      <c r="A17" s="5" t="s">
        <v>84</v>
      </c>
      <c r="B17" s="4">
        <v>28</v>
      </c>
      <c r="C17">
        <v>83.9</v>
      </c>
      <c r="D17">
        <v>185.3</v>
      </c>
      <c r="E17">
        <v>43.650000000000006</v>
      </c>
      <c r="F17" t="s">
        <v>4</v>
      </c>
      <c r="G17" t="s">
        <v>14</v>
      </c>
      <c r="H17">
        <v>9</v>
      </c>
      <c r="I17" s="8">
        <v>2</v>
      </c>
      <c r="J17" s="8">
        <v>1</v>
      </c>
      <c r="K17">
        <v>14.853333333333333</v>
      </c>
      <c r="L17">
        <v>12.780000000000001</v>
      </c>
      <c r="M17">
        <v>16.086666666666666</v>
      </c>
      <c r="N17">
        <v>72.936666666666667</v>
      </c>
      <c r="O17">
        <v>11.662222222222224</v>
      </c>
      <c r="P17">
        <v>8.6711111111111112</v>
      </c>
      <c r="Q17">
        <v>2.9899999999999998</v>
      </c>
      <c r="S17">
        <f t="shared" si="0"/>
        <v>436.50000000000006</v>
      </c>
      <c r="T17">
        <f t="shared" si="1"/>
        <v>0.16709431080565099</v>
      </c>
      <c r="U17">
        <f t="shared" si="2"/>
        <v>2.9278350515463916E-2</v>
      </c>
      <c r="V17">
        <f>IF(I17=1,N17,'Female RL'!N17)</f>
        <v>66.232222222222205</v>
      </c>
      <c r="W17">
        <f>IF(J17=1,N17,'Female RL'!N17)</f>
        <v>72.936666666666667</v>
      </c>
      <c r="X17">
        <f>IF(I17=1,O17,'Female RL'!O17)</f>
        <v>12.434444444444445</v>
      </c>
      <c r="Y17">
        <f>IF(J17=1,O17,'Female RL'!O17)</f>
        <v>11.662222222222224</v>
      </c>
      <c r="Z17">
        <f>IF(I17=1,L17,'Female RL'!L17)</f>
        <v>13.479999999999999</v>
      </c>
      <c r="AA17">
        <f>IF(J17=1,L17,'Female RL'!L17)</f>
        <v>12.780000000000001</v>
      </c>
      <c r="AC17">
        <f>IF(I17=1,'Female RL'!N17, N17)</f>
        <v>72.936666666666667</v>
      </c>
      <c r="AD17">
        <f>IF(J17=1,'Female RL'!N17, N17)</f>
        <v>66.232222222222205</v>
      </c>
      <c r="AE17">
        <f>IF(I17=1,'Female RL'!O17, O17)</f>
        <v>11.662222222222224</v>
      </c>
      <c r="AF17">
        <f>IF(J17=1,'Female RL'!O17, O17)</f>
        <v>12.434444444444445</v>
      </c>
      <c r="AG17">
        <f>IF(I17=1,'Female RL'!L17, L17)</f>
        <v>12.780000000000001</v>
      </c>
      <c r="AH17">
        <f>IF(J17=1,'Female RL'!L17, L17)</f>
        <v>13.479999999999999</v>
      </c>
      <c r="AJ17" t="s">
        <v>29</v>
      </c>
      <c r="AL17">
        <f>IF(I17=1,T17,'Female RL'!T17)</f>
        <v>0.15173475881379656</v>
      </c>
      <c r="AM17">
        <f>IF(J17=1,T17,'Female RL'!T17)</f>
        <v>0.16709431080565099</v>
      </c>
      <c r="AN17">
        <f>IF(I17=1,U17,'Female RL'!U17)</f>
        <v>3.0882016036655205E-2</v>
      </c>
      <c r="AO17">
        <f>IF(J17=1,U17,'Female RL'!U17)</f>
        <v>2.9278350515463916E-2</v>
      </c>
      <c r="AQ17">
        <f>IF(I17=1,'Female RL'!T17, T17)</f>
        <v>0.16709431080565099</v>
      </c>
      <c r="AR17">
        <f>IF(J17=1,'Female RL'!T17, T17)</f>
        <v>0.15173475881379656</v>
      </c>
      <c r="AS17">
        <f>IF(I17=1,'Female RL'!U17, U17)</f>
        <v>2.9278350515463916E-2</v>
      </c>
      <c r="AT17">
        <f>IF(J17=1,'Female RL'!U17, U17)</f>
        <v>3.0882016036655205E-2</v>
      </c>
    </row>
    <row r="18" spans="1:46" x14ac:dyDescent="0.35">
      <c r="A18" s="5" t="s">
        <v>85</v>
      </c>
      <c r="B18" s="4">
        <v>21</v>
      </c>
      <c r="C18" s="3">
        <v>74</v>
      </c>
      <c r="D18" s="3">
        <v>169</v>
      </c>
      <c r="E18" s="3">
        <v>38.5</v>
      </c>
      <c r="F18" t="s">
        <v>4</v>
      </c>
      <c r="G18" t="s">
        <v>14</v>
      </c>
      <c r="H18">
        <v>6</v>
      </c>
      <c r="I18" s="8">
        <v>2</v>
      </c>
      <c r="J18" s="8">
        <v>1</v>
      </c>
      <c r="K18" s="6">
        <v>11.5</v>
      </c>
      <c r="L18" s="6">
        <v>9.3533333333333317</v>
      </c>
      <c r="M18" s="6">
        <v>22.91</v>
      </c>
      <c r="N18" s="6">
        <v>87.785555555555561</v>
      </c>
      <c r="O18" s="6">
        <v>8.5088888888888903</v>
      </c>
      <c r="P18" s="6">
        <v>5.3288888888888879</v>
      </c>
      <c r="Q18" s="6">
        <v>3.1799999999999997</v>
      </c>
      <c r="S18">
        <f t="shared" si="0"/>
        <v>385</v>
      </c>
      <c r="T18">
        <f t="shared" si="1"/>
        <v>0.22801443001443003</v>
      </c>
      <c r="U18">
        <f t="shared" si="2"/>
        <v>2.4294372294372289E-2</v>
      </c>
      <c r="V18">
        <f>IF(I18=1,N18,'Female RL'!N18)</f>
        <v>76.577777777777783</v>
      </c>
      <c r="W18">
        <f>IF(J18=1,N18,'Female RL'!N18)</f>
        <v>87.785555555555561</v>
      </c>
      <c r="X18">
        <f>IF(I18=1,O18,'Female RL'!O18)</f>
        <v>13.335555555555556</v>
      </c>
      <c r="Y18">
        <f>IF(J18=1,O18,'Female RL'!O18)</f>
        <v>8.5088888888888903</v>
      </c>
      <c r="Z18">
        <f>IF(I18=1,L18,'Female RL'!L18)</f>
        <v>16.233333333333334</v>
      </c>
      <c r="AA18">
        <f>IF(J18=1,L18,'Female RL'!L18)</f>
        <v>9.3533333333333317</v>
      </c>
      <c r="AC18">
        <f>IF(I18=1,'Female RL'!N18, N18)</f>
        <v>87.785555555555561</v>
      </c>
      <c r="AD18">
        <f>IF(J18=1,'Female RL'!N18, N18)</f>
        <v>76.577777777777783</v>
      </c>
      <c r="AE18">
        <f>IF(I18=1,'Female RL'!O18, O18)</f>
        <v>8.5088888888888903</v>
      </c>
      <c r="AF18">
        <f>IF(J18=1,'Female RL'!O18, O18)</f>
        <v>13.335555555555556</v>
      </c>
      <c r="AG18">
        <f>IF(I18=1,'Female RL'!L18, L18)</f>
        <v>9.3533333333333317</v>
      </c>
      <c r="AH18">
        <f>IF(J18=1,'Female RL'!L18, L18)</f>
        <v>16.233333333333334</v>
      </c>
      <c r="AJ18" t="s">
        <v>29</v>
      </c>
      <c r="AL18">
        <f>IF(I18=1,T18,'Female RL'!T18)</f>
        <v>0.19890331890331892</v>
      </c>
      <c r="AM18">
        <f>IF(J18=1,T18,'Female RL'!T18)</f>
        <v>0.22801443001443003</v>
      </c>
      <c r="AN18">
        <f>IF(I18=1,U18,'Female RL'!U18)</f>
        <v>4.2164502164502168E-2</v>
      </c>
      <c r="AO18">
        <f>IF(J18=1,U18,'Female RL'!U18)</f>
        <v>2.4294372294372289E-2</v>
      </c>
      <c r="AQ18">
        <f>IF(I18=1,'Female RL'!T18, T18)</f>
        <v>0.22801443001443003</v>
      </c>
      <c r="AR18">
        <f>IF(J18=1,'Female RL'!T18, T18)</f>
        <v>0.19890331890331892</v>
      </c>
      <c r="AS18">
        <f>IF(I18=1,'Female RL'!U18, U18)</f>
        <v>2.4294372294372289E-2</v>
      </c>
      <c r="AT18">
        <f>IF(J18=1,'Female RL'!U18, U18)</f>
        <v>4.2164502164502168E-2</v>
      </c>
    </row>
    <row r="19" spans="1:46" x14ac:dyDescent="0.35">
      <c r="A19" s="5" t="s">
        <v>86</v>
      </c>
      <c r="B19" s="4">
        <v>36</v>
      </c>
      <c r="C19" s="3">
        <v>124.5</v>
      </c>
      <c r="D19" s="3">
        <v>187.5</v>
      </c>
      <c r="E19" s="3">
        <v>39.25</v>
      </c>
      <c r="F19" t="s">
        <v>4</v>
      </c>
      <c r="G19" t="s">
        <v>14</v>
      </c>
      <c r="H19">
        <v>17</v>
      </c>
      <c r="I19" s="8">
        <v>2</v>
      </c>
      <c r="J19" s="8">
        <v>1</v>
      </c>
      <c r="K19">
        <v>15.516666666666666</v>
      </c>
      <c r="L19">
        <v>12.51</v>
      </c>
      <c r="M19">
        <v>5.996666666666667</v>
      </c>
      <c r="N19">
        <v>57.275555555555549</v>
      </c>
      <c r="O19">
        <v>13.007777777777777</v>
      </c>
      <c r="P19">
        <v>11.89</v>
      </c>
      <c r="Q19">
        <v>1.1166666666666665</v>
      </c>
      <c r="S19">
        <f t="shared" si="0"/>
        <v>392.5</v>
      </c>
      <c r="T19">
        <f t="shared" si="1"/>
        <v>0.1459249823071479</v>
      </c>
      <c r="U19">
        <f t="shared" si="2"/>
        <v>3.1872611464968149E-2</v>
      </c>
      <c r="V19">
        <f>IF(I19=1,N19,'Female RL'!N19)</f>
        <v>44.047777777777775</v>
      </c>
      <c r="W19">
        <f>IF(J19=1,N19,'Female RL'!N19)</f>
        <v>57.275555555555549</v>
      </c>
      <c r="X19">
        <f>IF(I19=1,O19,'Female RL'!O19)</f>
        <v>15.466666666666667</v>
      </c>
      <c r="Y19">
        <f>IF(J19=1,O19,'Female RL'!O19)</f>
        <v>13.007777777777777</v>
      </c>
      <c r="Z19">
        <f>IF(I19=1,L19,'Female RL'!L19)</f>
        <v>11.64</v>
      </c>
      <c r="AA19">
        <f>IF(J19=1,L19,'Female RL'!L19)</f>
        <v>12.51</v>
      </c>
      <c r="AC19">
        <f>IF(I19=1,'Female RL'!N19, N19)</f>
        <v>57.275555555555549</v>
      </c>
      <c r="AD19">
        <f>IF(J19=1,'Female RL'!N19, N19)</f>
        <v>44.047777777777775</v>
      </c>
      <c r="AE19">
        <f>IF(I19=1,'Female RL'!O19, O19)</f>
        <v>13.007777777777777</v>
      </c>
      <c r="AF19">
        <f>IF(J19=1,'Female RL'!O19, O19)</f>
        <v>15.466666666666667</v>
      </c>
      <c r="AG19">
        <f>IF(I19=1,'Female RL'!L19, L19)</f>
        <v>12.51</v>
      </c>
      <c r="AH19">
        <f>IF(J19=1,'Female RL'!L19, L19)</f>
        <v>11.64</v>
      </c>
      <c r="AJ19" t="s">
        <v>29</v>
      </c>
      <c r="AL19">
        <f>IF(I19=1,T19,'Female RL'!T19)</f>
        <v>0.11222363765038923</v>
      </c>
      <c r="AM19">
        <f>IF(J19=1,T19,'Female RL'!T19)</f>
        <v>0.1459249823071479</v>
      </c>
      <c r="AN19">
        <f>IF(I19=1,U19,'Female RL'!U19)</f>
        <v>2.9656050955414015E-2</v>
      </c>
      <c r="AO19">
        <f>IF(J19=1,U19,'Female RL'!U19)</f>
        <v>3.1872611464968149E-2</v>
      </c>
      <c r="AQ19">
        <f>IF(I19=1,'Female RL'!T19, T19)</f>
        <v>0.1459249823071479</v>
      </c>
      <c r="AR19">
        <f>IF(J19=1,'Female RL'!T19, T19)</f>
        <v>0.11222363765038923</v>
      </c>
      <c r="AS19">
        <f>IF(I19=1,'Female RL'!U19, U19)</f>
        <v>3.1872611464968149E-2</v>
      </c>
      <c r="AT19">
        <f>IF(J19=1,'Female RL'!U19, U19)</f>
        <v>2.9656050955414015E-2</v>
      </c>
    </row>
    <row r="20" spans="1:46" x14ac:dyDescent="0.35">
      <c r="A20" s="5" t="s">
        <v>87</v>
      </c>
      <c r="B20" s="4">
        <v>22</v>
      </c>
      <c r="C20" s="3">
        <v>65.7</v>
      </c>
      <c r="D20" s="3">
        <v>173.6</v>
      </c>
      <c r="E20" s="3">
        <v>37.799999999999997</v>
      </c>
      <c r="F20" t="s">
        <v>4</v>
      </c>
      <c r="G20" t="s">
        <v>14</v>
      </c>
      <c r="H20">
        <v>7</v>
      </c>
      <c r="I20" s="8">
        <v>2</v>
      </c>
      <c r="J20" s="8">
        <v>1</v>
      </c>
      <c r="K20">
        <v>12.833333333333334</v>
      </c>
      <c r="L20">
        <v>10.593333333333334</v>
      </c>
      <c r="M20">
        <v>9.5133333333333336</v>
      </c>
      <c r="N20">
        <v>68.064444444444447</v>
      </c>
      <c r="O20">
        <v>10.004444444444443</v>
      </c>
      <c r="P20">
        <v>8.4811111111111099</v>
      </c>
      <c r="Q20">
        <v>1.5233333333333334</v>
      </c>
      <c r="S20">
        <f t="shared" si="0"/>
        <v>378</v>
      </c>
      <c r="T20">
        <f t="shared" si="1"/>
        <v>0.18006466784244562</v>
      </c>
      <c r="U20">
        <f t="shared" si="2"/>
        <v>2.8024691358024691E-2</v>
      </c>
      <c r="V20">
        <f>IF(I20=1,N20,'Female RL'!N20)</f>
        <v>60.633333333333333</v>
      </c>
      <c r="W20">
        <f>IF(J20=1,N20,'Female RL'!N20)</f>
        <v>68.064444444444447</v>
      </c>
      <c r="X20">
        <f>IF(I20=1,O20,'Female RL'!O20)</f>
        <v>10.372222222222222</v>
      </c>
      <c r="Y20">
        <f>IF(J20=1,O20,'Female RL'!O20)</f>
        <v>10.004444444444443</v>
      </c>
      <c r="Z20">
        <f>IF(I20=1,L20,'Female RL'!L20)</f>
        <v>10.220000000000001</v>
      </c>
      <c r="AA20">
        <f>IF(J20=1,L20,'Female RL'!L20)</f>
        <v>10.593333333333334</v>
      </c>
      <c r="AC20">
        <f>IF(I20=1,'Female RL'!N20, N20)</f>
        <v>68.064444444444447</v>
      </c>
      <c r="AD20">
        <f>IF(J20=1,'Female RL'!N20, N20)</f>
        <v>60.633333333333333</v>
      </c>
      <c r="AE20">
        <f>IF(I20=1,'Female RL'!O20, O20)</f>
        <v>10.004444444444443</v>
      </c>
      <c r="AF20">
        <f>IF(J20=1,'Female RL'!O20, O20)</f>
        <v>10.372222222222222</v>
      </c>
      <c r="AG20">
        <f>IF(I20=1,'Female RL'!L20, L20)</f>
        <v>10.593333333333334</v>
      </c>
      <c r="AH20">
        <f>IF(J20=1,'Female RL'!L20, L20)</f>
        <v>10.220000000000001</v>
      </c>
      <c r="AJ20" t="s">
        <v>29</v>
      </c>
      <c r="AL20">
        <f>IF(I20=1,T20,'Female RL'!T20)</f>
        <v>0.16040564373897706</v>
      </c>
      <c r="AM20">
        <f>IF(J20=1,T20,'Female RL'!T20)</f>
        <v>0.18006466784244562</v>
      </c>
      <c r="AN20">
        <f>IF(I20=1,U20,'Female RL'!U20)</f>
        <v>2.703703703703704E-2</v>
      </c>
      <c r="AO20">
        <f>IF(J20=1,U20,'Female RL'!U20)</f>
        <v>2.8024691358024691E-2</v>
      </c>
      <c r="AQ20">
        <f>IF(I20=1,'Female RL'!T20, T20)</f>
        <v>0.18006466784244562</v>
      </c>
      <c r="AR20">
        <f>IF(J20=1,'Female RL'!T20, T20)</f>
        <v>0.16040564373897706</v>
      </c>
      <c r="AS20">
        <f>IF(I20=1,'Female RL'!U20, U20)</f>
        <v>2.8024691358024691E-2</v>
      </c>
      <c r="AT20">
        <f>IF(J20=1,'Female RL'!U20, U20)</f>
        <v>2.703703703703704E-2</v>
      </c>
    </row>
    <row r="21" spans="1:46" x14ac:dyDescent="0.35">
      <c r="A21" s="5" t="s">
        <v>88</v>
      </c>
      <c r="B21" s="4">
        <v>22</v>
      </c>
      <c r="C21" s="3">
        <v>77</v>
      </c>
      <c r="D21" s="3">
        <v>162.6</v>
      </c>
      <c r="E21" s="3">
        <v>35.299999999999997</v>
      </c>
      <c r="F21" t="s">
        <v>4</v>
      </c>
      <c r="G21" t="s">
        <v>14</v>
      </c>
      <c r="H21">
        <v>14</v>
      </c>
      <c r="I21" s="8">
        <v>2</v>
      </c>
      <c r="J21" s="8">
        <v>1</v>
      </c>
      <c r="K21">
        <v>12.49</v>
      </c>
      <c r="L21">
        <v>9.83</v>
      </c>
      <c r="M21">
        <v>21.893333333333334</v>
      </c>
      <c r="N21">
        <v>50.57</v>
      </c>
      <c r="O21">
        <v>12.147777777777778</v>
      </c>
      <c r="P21">
        <v>8.9955555555555566</v>
      </c>
      <c r="Q21">
        <v>3.1533333333333338</v>
      </c>
      <c r="S21">
        <f t="shared" si="0"/>
        <v>353</v>
      </c>
      <c r="T21">
        <f t="shared" si="1"/>
        <v>0.14325779036827196</v>
      </c>
      <c r="U21">
        <f t="shared" si="2"/>
        <v>2.7847025495750709E-2</v>
      </c>
      <c r="V21">
        <f>IF(I21=1,N21,'Female RL'!N21)</f>
        <v>60.363333333333323</v>
      </c>
      <c r="W21">
        <f>IF(J21=1,N21,'Female RL'!N21)</f>
        <v>50.57</v>
      </c>
      <c r="X21">
        <f>IF(I21=1,O21,'Female RL'!O21)</f>
        <v>10.473333333333334</v>
      </c>
      <c r="Y21">
        <f>IF(J21=1,O21,'Female RL'!O21)</f>
        <v>12.147777777777778</v>
      </c>
      <c r="Z21">
        <f>IF(I21=1,L21,'Female RL'!L21)</f>
        <v>9.69</v>
      </c>
      <c r="AA21">
        <f>IF(J21=1,L21,'Female RL'!L21)</f>
        <v>9.83</v>
      </c>
      <c r="AC21">
        <f>IF(I21=1,'Female RL'!N21, N21)</f>
        <v>50.57</v>
      </c>
      <c r="AD21">
        <f>IF(J21=1,'Female RL'!N21, N21)</f>
        <v>60.363333333333323</v>
      </c>
      <c r="AE21">
        <f>IF(I21=1,'Female RL'!O21, O21)</f>
        <v>12.147777777777778</v>
      </c>
      <c r="AF21">
        <f>IF(J21=1,'Female RL'!O21, O21)</f>
        <v>10.473333333333334</v>
      </c>
      <c r="AG21">
        <f>IF(I21=1,'Female RL'!L21, L21)</f>
        <v>9.83</v>
      </c>
      <c r="AH21">
        <f>IF(J21=1,'Female RL'!L21, L21)</f>
        <v>9.69</v>
      </c>
      <c r="AJ21" t="s">
        <v>29</v>
      </c>
      <c r="AL21">
        <f>IF(I21=1,T21,'Female RL'!T21)</f>
        <v>0.17100094428706325</v>
      </c>
      <c r="AM21">
        <f>IF(J21=1,T21,'Female RL'!T21)</f>
        <v>0.14325779036827196</v>
      </c>
      <c r="AN21">
        <f>IF(I21=1,U21,'Female RL'!U21)</f>
        <v>2.7450424929178468E-2</v>
      </c>
      <c r="AO21">
        <f>IF(J21=1,U21,'Female RL'!U21)</f>
        <v>2.7847025495750709E-2</v>
      </c>
      <c r="AQ21">
        <f>IF(I21=1,'Female RL'!T21, T21)</f>
        <v>0.14325779036827196</v>
      </c>
      <c r="AR21">
        <f>IF(J21=1,'Female RL'!T21, T21)</f>
        <v>0.17100094428706325</v>
      </c>
      <c r="AS21">
        <f>IF(I21=1,'Female RL'!U21, U21)</f>
        <v>2.7847025495750709E-2</v>
      </c>
      <c r="AT21">
        <f>IF(J21=1,'Female RL'!U21, U21)</f>
        <v>2.7450424929178468E-2</v>
      </c>
    </row>
    <row r="22" spans="1:46" x14ac:dyDescent="0.35">
      <c r="A22" s="5" t="s">
        <v>89</v>
      </c>
      <c r="B22" s="4">
        <v>23</v>
      </c>
      <c r="C22">
        <v>89.2</v>
      </c>
      <c r="D22">
        <v>185.3</v>
      </c>
      <c r="E22">
        <v>43.650000000000006</v>
      </c>
      <c r="F22" t="s">
        <v>4</v>
      </c>
      <c r="G22" t="s">
        <v>14</v>
      </c>
      <c r="H22">
        <v>10</v>
      </c>
      <c r="I22" s="6">
        <v>2</v>
      </c>
      <c r="J22" s="6">
        <v>2</v>
      </c>
      <c r="K22">
        <v>17.623333333333331</v>
      </c>
      <c r="L22">
        <v>15.563333333333333</v>
      </c>
      <c r="M22">
        <v>4.7699999999999996</v>
      </c>
      <c r="N22">
        <v>92.972222222222229</v>
      </c>
      <c r="O22">
        <v>9.3233333333333324</v>
      </c>
      <c r="P22">
        <v>9.8311111111111114</v>
      </c>
      <c r="Q22">
        <v>-0.50666666666666671</v>
      </c>
      <c r="S22">
        <f t="shared" si="0"/>
        <v>436.50000000000006</v>
      </c>
      <c r="T22">
        <f t="shared" si="1"/>
        <v>0.21299478172330405</v>
      </c>
      <c r="U22">
        <f t="shared" si="2"/>
        <v>3.5654830087819771E-2</v>
      </c>
      <c r="V22">
        <f>IF(I22=1,N22,'Female RL'!N22)</f>
        <v>89.934444444444452</v>
      </c>
      <c r="W22">
        <f>IF(J22=1,N22,'Female RL'!N22)</f>
        <v>89.934444444444452</v>
      </c>
      <c r="X22">
        <f>IF(I22=1,O22,'Female RL'!O22)</f>
        <v>11.63111111111111</v>
      </c>
      <c r="Y22">
        <f>IF(J22=1,O22,'Female RL'!O22)</f>
        <v>11.63111111111111</v>
      </c>
      <c r="Z22">
        <f>IF(I22=1,L22,'Female RL'!L22)</f>
        <v>15.62</v>
      </c>
      <c r="AA22">
        <f>IF(J22=1,L22,'Female RL'!L22)</f>
        <v>15.62</v>
      </c>
      <c r="AC22">
        <f>IF(I22=1,'Female RL'!N22, N22)</f>
        <v>92.972222222222229</v>
      </c>
      <c r="AD22">
        <f>IF(J22=1,'Female RL'!N22, N22)</f>
        <v>92.972222222222229</v>
      </c>
      <c r="AE22">
        <f>IF(I22=1,'Female RL'!O22, O22)</f>
        <v>9.3233333333333324</v>
      </c>
      <c r="AF22">
        <f>IF(J22=1,'Female RL'!O22, O22)</f>
        <v>9.3233333333333324</v>
      </c>
      <c r="AG22">
        <f>IF(I22=1,'Female RL'!L22, L22)</f>
        <v>15.563333333333333</v>
      </c>
      <c r="AH22">
        <f>IF(J22=1,'Female RL'!L22, L22)</f>
        <v>15.563333333333333</v>
      </c>
      <c r="AJ22" t="s">
        <v>29</v>
      </c>
      <c r="AL22">
        <f>IF(I22=1,T22,'Female RL'!T22)</f>
        <v>0.2060353824614993</v>
      </c>
      <c r="AM22">
        <f>IF(J22=1,T22,'Female RL'!T22)</f>
        <v>0.2060353824614993</v>
      </c>
      <c r="AN22">
        <f>IF(I22=1,U22,'Female RL'!U22)</f>
        <v>3.5784650630011447E-2</v>
      </c>
      <c r="AO22">
        <f>IF(J22=1,U22,'Female RL'!U22)</f>
        <v>3.5784650630011447E-2</v>
      </c>
      <c r="AQ22">
        <f>IF(I22=1,'Female RL'!T22, T22)</f>
        <v>0.21299478172330405</v>
      </c>
      <c r="AR22">
        <f>IF(J22=1,'Female RL'!T22, T22)</f>
        <v>0.21299478172330405</v>
      </c>
      <c r="AS22">
        <f>IF(I22=1,'Female RL'!U22, U22)</f>
        <v>3.5654830087819771E-2</v>
      </c>
      <c r="AT22">
        <f>IF(J22=1,'Female RL'!U22, U22)</f>
        <v>3.5654830087819771E-2</v>
      </c>
    </row>
    <row r="23" spans="1:46" x14ac:dyDescent="0.35">
      <c r="A23" s="5" t="s">
        <v>90</v>
      </c>
      <c r="B23" s="4">
        <v>35</v>
      </c>
      <c r="C23">
        <v>69.7</v>
      </c>
      <c r="D23">
        <v>171.2</v>
      </c>
      <c r="E23">
        <v>36.599999999999994</v>
      </c>
      <c r="F23" t="s">
        <v>4</v>
      </c>
      <c r="G23" t="s">
        <v>14</v>
      </c>
      <c r="H23">
        <v>16</v>
      </c>
      <c r="I23" s="8">
        <v>2</v>
      </c>
      <c r="J23" s="8">
        <v>1</v>
      </c>
      <c r="K23">
        <v>13.979999999999999</v>
      </c>
      <c r="L23">
        <v>11.036666666666667</v>
      </c>
      <c r="M23">
        <v>11.483333333333334</v>
      </c>
      <c r="N23">
        <v>70.275555555555556</v>
      </c>
      <c r="O23">
        <v>9.9566666666666688</v>
      </c>
      <c r="P23">
        <v>8.08</v>
      </c>
      <c r="Q23">
        <v>1.8766666666666667</v>
      </c>
      <c r="S23">
        <f t="shared" si="0"/>
        <v>365.99999999999994</v>
      </c>
      <c r="T23">
        <f t="shared" si="1"/>
        <v>0.19200971463266547</v>
      </c>
      <c r="U23">
        <f t="shared" si="2"/>
        <v>3.0154826958105653E-2</v>
      </c>
      <c r="V23">
        <f>IF(I23=1,N23,'Female RL'!N23)</f>
        <v>63.583333333333336</v>
      </c>
      <c r="W23">
        <f>IF(J23=1,N23,'Female RL'!N23)</f>
        <v>70.275555555555556</v>
      </c>
      <c r="X23">
        <f>IF(I23=1,O23,'Female RL'!O23)</f>
        <v>12.33</v>
      </c>
      <c r="Y23">
        <f>IF(J23=1,O23,'Female RL'!O23)</f>
        <v>9.9566666666666688</v>
      </c>
      <c r="Z23">
        <f>IF(I23=1,L23,'Female RL'!L23)</f>
        <v>13.846666666666666</v>
      </c>
      <c r="AA23">
        <f>IF(J23=1,L23,'Female RL'!L23)</f>
        <v>11.036666666666667</v>
      </c>
      <c r="AC23">
        <f>IF(I23=1,'Female RL'!N23, N23)</f>
        <v>70.275555555555556</v>
      </c>
      <c r="AD23">
        <f>IF(J23=1,'Female RL'!N23, N23)</f>
        <v>63.583333333333336</v>
      </c>
      <c r="AE23">
        <f>IF(I23=1,'Female RL'!O23, O23)</f>
        <v>9.9566666666666688</v>
      </c>
      <c r="AF23">
        <f>IF(J23=1,'Female RL'!O23, O23)</f>
        <v>12.33</v>
      </c>
      <c r="AG23">
        <f>IF(I23=1,'Female RL'!L23, L23)</f>
        <v>11.036666666666667</v>
      </c>
      <c r="AH23">
        <f>IF(J23=1,'Female RL'!L23, L23)</f>
        <v>13.846666666666666</v>
      </c>
      <c r="AJ23" t="s">
        <v>29</v>
      </c>
      <c r="AL23">
        <f>IF(I23=1,T23,'Female RL'!T23)</f>
        <v>0.17372495446265943</v>
      </c>
      <c r="AM23">
        <f>IF(J23=1,T23,'Female RL'!T23)</f>
        <v>0.19200971463266547</v>
      </c>
      <c r="AN23">
        <f>IF(I23=1,U23,'Female RL'!U23)</f>
        <v>3.7832422586520947E-2</v>
      </c>
      <c r="AO23">
        <f>IF(J23=1,U23,'Female RL'!U23)</f>
        <v>3.0154826958105653E-2</v>
      </c>
      <c r="AQ23">
        <f>IF(I23=1,'Female RL'!T23, T23)</f>
        <v>0.19200971463266547</v>
      </c>
      <c r="AR23">
        <f>IF(J23=1,'Female RL'!T23, T23)</f>
        <v>0.17372495446265943</v>
      </c>
      <c r="AS23">
        <f>IF(I23=1,'Female RL'!U23, U23)</f>
        <v>3.0154826958105653E-2</v>
      </c>
      <c r="AT23">
        <f>IF(J23=1,'Female RL'!U23, U23)</f>
        <v>3.7832422586520947E-2</v>
      </c>
    </row>
    <row r="24" spans="1:46" x14ac:dyDescent="0.35">
      <c r="A24" s="5" t="s">
        <v>91</v>
      </c>
      <c r="B24" s="4">
        <v>37</v>
      </c>
      <c r="C24">
        <v>64.099999999999994</v>
      </c>
      <c r="D24">
        <v>168</v>
      </c>
      <c r="E24">
        <v>38</v>
      </c>
      <c r="F24" t="s">
        <v>4</v>
      </c>
      <c r="G24" t="s">
        <v>14</v>
      </c>
      <c r="H24">
        <v>17</v>
      </c>
      <c r="I24" s="8">
        <v>2</v>
      </c>
      <c r="J24" s="8">
        <v>1</v>
      </c>
      <c r="K24">
        <v>12.21</v>
      </c>
      <c r="L24">
        <v>9.9266666666666676</v>
      </c>
      <c r="M24">
        <v>11.13</v>
      </c>
      <c r="N24">
        <v>54.125555555555557</v>
      </c>
      <c r="O24">
        <v>11.066666666666668</v>
      </c>
      <c r="P24">
        <v>9.4422222222222221</v>
      </c>
      <c r="Q24">
        <v>1.6233333333333333</v>
      </c>
      <c r="S24">
        <f t="shared" si="0"/>
        <v>380</v>
      </c>
      <c r="T24">
        <f t="shared" si="1"/>
        <v>0.14243567251461989</v>
      </c>
      <c r="U24">
        <f t="shared" si="2"/>
        <v>2.6122807017543864E-2</v>
      </c>
      <c r="V24">
        <f>IF(I24=1,N24,'Female RL'!N24)</f>
        <v>63.905555555555559</v>
      </c>
      <c r="W24">
        <f>IF(J24=1,N24,'Female RL'!N24)</f>
        <v>54.125555555555557</v>
      </c>
      <c r="X24">
        <f>IF(I24=1,O24,'Female RL'!O24)</f>
        <v>11.754444444444445</v>
      </c>
      <c r="Y24">
        <f>IF(J24=1,O24,'Female RL'!O24)</f>
        <v>11.066666666666668</v>
      </c>
      <c r="Z24">
        <f>IF(I24=1,L24,'Female RL'!L24)</f>
        <v>12.063333333333333</v>
      </c>
      <c r="AA24">
        <f>IF(J24=1,L24,'Female RL'!L24)</f>
        <v>9.9266666666666676</v>
      </c>
      <c r="AC24">
        <f>IF(I24=1,'Female RL'!N24, N24)</f>
        <v>54.125555555555557</v>
      </c>
      <c r="AD24">
        <f>IF(J24=1,'Female RL'!N24, N24)</f>
        <v>63.905555555555559</v>
      </c>
      <c r="AE24">
        <f>IF(I24=1,'Female RL'!O24, O24)</f>
        <v>11.066666666666668</v>
      </c>
      <c r="AF24">
        <f>IF(J24=1,'Female RL'!O24, O24)</f>
        <v>11.754444444444445</v>
      </c>
      <c r="AG24">
        <f>IF(I24=1,'Female RL'!L24, L24)</f>
        <v>9.9266666666666676</v>
      </c>
      <c r="AH24">
        <f>IF(J24=1,'Female RL'!L24, L24)</f>
        <v>12.063333333333333</v>
      </c>
      <c r="AJ24" t="s">
        <v>29</v>
      </c>
      <c r="AL24">
        <f>IF(I24=1,T24,'Female RL'!T24)</f>
        <v>0.16817251461988306</v>
      </c>
      <c r="AM24">
        <f>IF(J24=1,T24,'Female RL'!T24)</f>
        <v>0.14243567251461989</v>
      </c>
      <c r="AN24">
        <f>IF(I24=1,U24,'Female RL'!U24)</f>
        <v>3.1745614035087716E-2</v>
      </c>
      <c r="AO24">
        <f>IF(J24=1,U24,'Female RL'!U24)</f>
        <v>2.6122807017543864E-2</v>
      </c>
      <c r="AQ24">
        <f>IF(I24=1,'Female RL'!T24, T24)</f>
        <v>0.14243567251461989</v>
      </c>
      <c r="AR24">
        <f>IF(J24=1,'Female RL'!T24, T24)</f>
        <v>0.16817251461988306</v>
      </c>
      <c r="AS24">
        <f>IF(I24=1,'Female RL'!U24, U24)</f>
        <v>2.6122807017543864E-2</v>
      </c>
      <c r="AT24">
        <f>IF(J24=1,'Female RL'!U24, U24)</f>
        <v>3.1745614035087716E-2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29"/>
  <sheetViews>
    <sheetView topLeftCell="T1" zoomScale="50" zoomScaleNormal="50" workbookViewId="0">
      <selection sqref="A1:B22"/>
    </sheetView>
  </sheetViews>
  <sheetFormatPr defaultRowHeight="14.5" x14ac:dyDescent="0.35"/>
  <cols>
    <col min="1" max="1" width="20.36328125" customWidth="1"/>
    <col min="12" max="12" width="35.54296875" customWidth="1"/>
    <col min="22" max="22" width="16.7265625" customWidth="1"/>
    <col min="23" max="23" width="19.36328125" customWidth="1"/>
    <col min="24" max="24" width="17.7265625" customWidth="1"/>
    <col min="25" max="27" width="16.54296875" customWidth="1"/>
  </cols>
  <sheetData>
    <row r="1" spans="1:46" x14ac:dyDescent="0.35">
      <c r="A1" t="s">
        <v>68</v>
      </c>
      <c r="B1" t="s">
        <v>6</v>
      </c>
      <c r="C1" t="s">
        <v>7</v>
      </c>
      <c r="D1" t="s">
        <v>8</v>
      </c>
      <c r="F1" t="s">
        <v>31</v>
      </c>
      <c r="G1" t="s">
        <v>5</v>
      </c>
      <c r="H1" t="s">
        <v>15</v>
      </c>
      <c r="I1" s="6" t="s">
        <v>19</v>
      </c>
      <c r="J1" s="6" t="s">
        <v>20</v>
      </c>
      <c r="K1" t="s">
        <v>1</v>
      </c>
      <c r="L1" t="s">
        <v>2</v>
      </c>
      <c r="M1" t="s">
        <v>3</v>
      </c>
      <c r="N1" t="s">
        <v>9</v>
      </c>
      <c r="O1" t="s">
        <v>10</v>
      </c>
      <c r="P1" t="s">
        <v>11</v>
      </c>
      <c r="Q1" t="s">
        <v>12</v>
      </c>
      <c r="S1" t="s">
        <v>33</v>
      </c>
      <c r="T1" t="s">
        <v>32</v>
      </c>
      <c r="U1" t="s">
        <v>34</v>
      </c>
      <c r="V1" t="s">
        <v>21</v>
      </c>
      <c r="W1" t="s">
        <v>22</v>
      </c>
      <c r="X1" t="s">
        <v>23</v>
      </c>
      <c r="Y1" t="s">
        <v>24</v>
      </c>
      <c r="Z1" t="s">
        <v>35</v>
      </c>
      <c r="AA1" t="s">
        <v>36</v>
      </c>
      <c r="AC1" t="s">
        <v>25</v>
      </c>
      <c r="AD1" t="s">
        <v>26</v>
      </c>
      <c r="AE1" t="s">
        <v>27</v>
      </c>
      <c r="AF1" t="s">
        <v>28</v>
      </c>
      <c r="AG1" t="s">
        <v>38</v>
      </c>
      <c r="AH1" t="s">
        <v>37</v>
      </c>
      <c r="AL1" t="s">
        <v>39</v>
      </c>
      <c r="AM1" t="s">
        <v>40</v>
      </c>
      <c r="AN1" t="s">
        <v>41</v>
      </c>
      <c r="AO1" t="s">
        <v>42</v>
      </c>
      <c r="AQ1" t="s">
        <v>43</v>
      </c>
      <c r="AR1" t="s">
        <v>44</v>
      </c>
      <c r="AS1" t="s">
        <v>46</v>
      </c>
      <c r="AT1" t="s">
        <v>45</v>
      </c>
    </row>
    <row r="2" spans="1:46" x14ac:dyDescent="0.35">
      <c r="A2" s="1" t="s">
        <v>47</v>
      </c>
      <c r="B2" s="2">
        <v>31</v>
      </c>
      <c r="C2">
        <v>95</v>
      </c>
      <c r="D2">
        <v>178.5</v>
      </c>
      <c r="E2">
        <f>D2/100</f>
        <v>1.7849999999999999</v>
      </c>
      <c r="F2">
        <v>40.25</v>
      </c>
      <c r="G2" s="3" t="s">
        <v>0</v>
      </c>
      <c r="H2" t="s">
        <v>16</v>
      </c>
      <c r="I2">
        <v>2</v>
      </c>
      <c r="J2" s="8">
        <v>2</v>
      </c>
      <c r="K2">
        <v>23.166666666666668</v>
      </c>
      <c r="L2">
        <v>20.960000000000004</v>
      </c>
      <c r="M2">
        <v>21.983333333333331</v>
      </c>
      <c r="N2">
        <v>59.653333333333336</v>
      </c>
      <c r="O2">
        <v>22.85777777777778</v>
      </c>
      <c r="P2">
        <v>16.198888888888888</v>
      </c>
      <c r="Q2">
        <v>6.663333333333334</v>
      </c>
      <c r="S2">
        <f t="shared" ref="S2:S22" si="0">F2*10</f>
        <v>402.5</v>
      </c>
      <c r="T2">
        <f t="shared" ref="T2:T22" si="1">N2/S2</f>
        <v>0.14820703933747412</v>
      </c>
      <c r="U2">
        <f t="shared" ref="U2:U22" si="2">L2/S2</f>
        <v>5.2074534161490695E-2</v>
      </c>
      <c r="V2">
        <f>IF(I2=1,N2,'Male RM'!O2)</f>
        <v>67.604444444444439</v>
      </c>
      <c r="W2">
        <f>IF(J2=1,N2,'Male RM'!O2)</f>
        <v>67.604444444444439</v>
      </c>
      <c r="X2">
        <f>IF(I2=1,O2,'Male RM'!P2)</f>
        <v>18.388888888888886</v>
      </c>
      <c r="Y2">
        <f>IF(J2=1,O2,'Male RM'!P2)</f>
        <v>18.388888888888886</v>
      </c>
      <c r="Z2">
        <f>IF(I2=1,L2,'Male RM'!M2)</f>
        <v>20.716666666666701</v>
      </c>
      <c r="AA2">
        <f>IF(J2=1,L2,'Male RM'!M2)</f>
        <v>20.716666666666701</v>
      </c>
      <c r="AC2">
        <f>IF(I2=1,'Male RM'!O2,N2)</f>
        <v>59.653333333333336</v>
      </c>
      <c r="AD2">
        <f>IF(J2=1,'Male RM'!O2, N2)</f>
        <v>59.653333333333336</v>
      </c>
      <c r="AE2">
        <f>IF(I2=1,'Male RM'!P2, O2)</f>
        <v>22.85777777777778</v>
      </c>
      <c r="AF2">
        <f>IF(J2=1,'Male RM'!P2, O2)</f>
        <v>22.85777777777778</v>
      </c>
      <c r="AG2">
        <f>IF(I2=1,'Male RM'!M2, L2)</f>
        <v>20.960000000000004</v>
      </c>
      <c r="AH2">
        <f>IF(J2=1,'Male RM'!M2, L2)</f>
        <v>20.960000000000004</v>
      </c>
      <c r="AJ2" t="s">
        <v>30</v>
      </c>
      <c r="AL2">
        <f>IF(I2=1,T2,'Male RM'!T2)</f>
        <v>0.16796135265700482</v>
      </c>
      <c r="AM2">
        <f>IF(J2=1,T2,'Male RM'!T2)</f>
        <v>0.16796135265700482</v>
      </c>
      <c r="AN2">
        <f>IF(I2=1,U2,'Male RM'!U2)</f>
        <v>5.1469979296066337E-2</v>
      </c>
      <c r="AO2">
        <f>IF(J2=1,U2,'Male RM'!U2)</f>
        <v>5.1469979296066337E-2</v>
      </c>
      <c r="AQ2">
        <f>IF(I2=1,'Male RM'!T2, T2)</f>
        <v>0.14820703933747412</v>
      </c>
      <c r="AR2">
        <f>IF(J2=1,'Male RM'!T2, T2)</f>
        <v>0.14820703933747412</v>
      </c>
      <c r="AS2">
        <f>IF(I2=1,'Male RM'!U2, U2)</f>
        <v>5.2074534161490695E-2</v>
      </c>
      <c r="AT2">
        <f>IF(J2=1,'Male RM'!U2, U2)</f>
        <v>5.2074534161490695E-2</v>
      </c>
    </row>
    <row r="3" spans="1:46" x14ac:dyDescent="0.35">
      <c r="A3" s="1" t="s">
        <v>48</v>
      </c>
      <c r="B3" s="2">
        <v>29</v>
      </c>
      <c r="C3">
        <v>70</v>
      </c>
      <c r="D3">
        <v>169</v>
      </c>
      <c r="E3">
        <f t="shared" ref="E3:E22" si="3">D3/100</f>
        <v>1.69</v>
      </c>
      <c r="F3">
        <v>38.5</v>
      </c>
      <c r="G3" s="3" t="s">
        <v>0</v>
      </c>
      <c r="H3" t="s">
        <v>16</v>
      </c>
      <c r="I3" s="8">
        <v>2</v>
      </c>
      <c r="J3" s="8">
        <v>1</v>
      </c>
      <c r="K3">
        <v>22.42</v>
      </c>
      <c r="L3">
        <v>20.116666666666664</v>
      </c>
      <c r="M3">
        <v>16.209999999999997</v>
      </c>
      <c r="N3">
        <v>52.138888888888886</v>
      </c>
      <c r="O3">
        <v>25.352222222222224</v>
      </c>
      <c r="P3">
        <v>20.504444444444442</v>
      </c>
      <c r="Q3">
        <v>4.8466666666666667</v>
      </c>
      <c r="S3">
        <f t="shared" si="0"/>
        <v>385</v>
      </c>
      <c r="T3">
        <f t="shared" si="1"/>
        <v>0.13542568542568542</v>
      </c>
      <c r="U3">
        <f t="shared" si="2"/>
        <v>5.2251082251082243E-2</v>
      </c>
      <c r="V3">
        <f>IF(I3=1,N3,'Male RM'!O3)</f>
        <v>53.123333333333335</v>
      </c>
      <c r="W3">
        <f>IF(J3=1,N3,'Male RM'!O3)</f>
        <v>52.138888888888886</v>
      </c>
      <c r="X3">
        <f>IF(I3=1,O3,'Male RM'!P3)</f>
        <v>27.076666666666668</v>
      </c>
      <c r="Y3">
        <f>IF(J3=1,O3,'Male RM'!P3)</f>
        <v>25.352222222222224</v>
      </c>
      <c r="Z3">
        <f>IF(I3=1,L3,'Male RM'!M3)</f>
        <v>22.846666666666664</v>
      </c>
      <c r="AA3">
        <f>IF(J3=1,L3,'Male RM'!M3)</f>
        <v>20.116666666666664</v>
      </c>
      <c r="AC3">
        <f>IF(I3=1,'Male RM'!O3,N3)</f>
        <v>52.138888888888886</v>
      </c>
      <c r="AD3">
        <f>IF(J3=1,'Male RM'!O3, N3)</f>
        <v>53.123333333333335</v>
      </c>
      <c r="AE3">
        <f>IF(I3=1,'Male RM'!P3, O3)</f>
        <v>25.352222222222224</v>
      </c>
      <c r="AF3">
        <f>IF(J3=1,'Male RM'!P3, O3)</f>
        <v>27.076666666666668</v>
      </c>
      <c r="AG3">
        <f>IF(I3=1,'Male RM'!M3, L3)</f>
        <v>20.116666666666664</v>
      </c>
      <c r="AH3">
        <f>IF(J3=1,'Male RM'!M3, L3)</f>
        <v>22.846666666666664</v>
      </c>
      <c r="AJ3" t="s">
        <v>30</v>
      </c>
      <c r="AL3">
        <f>IF(I3=1,T3,'Male RM'!T3)</f>
        <v>0.13798268398268398</v>
      </c>
      <c r="AM3">
        <f>IF(J3=1,T3,'Male RM'!T3)</f>
        <v>0.13542568542568542</v>
      </c>
      <c r="AN3">
        <f>IF(I3=1,U3,'Male RM'!U3)</f>
        <v>5.9341991341991335E-2</v>
      </c>
      <c r="AO3">
        <f>IF(J3=1,U3,'Male RM'!U3)</f>
        <v>5.2251082251082243E-2</v>
      </c>
      <c r="AQ3">
        <f>IF(I3=1,'Male RM'!T3, T3)</f>
        <v>0.13542568542568542</v>
      </c>
      <c r="AR3">
        <f>IF(J3=1,'Male RM'!T3, T3)</f>
        <v>0.13798268398268398</v>
      </c>
      <c r="AS3">
        <f>IF(I3=1,'Male RM'!U3, U3)</f>
        <v>5.2251082251082243E-2</v>
      </c>
      <c r="AT3">
        <f>IF(J3=1,'Male RM'!U3, U3)</f>
        <v>5.9341991341991335E-2</v>
      </c>
    </row>
    <row r="4" spans="1:46" x14ac:dyDescent="0.35">
      <c r="A4" s="1" t="s">
        <v>49</v>
      </c>
      <c r="B4" s="2">
        <v>31</v>
      </c>
      <c r="C4">
        <v>69</v>
      </c>
      <c r="D4">
        <v>173</v>
      </c>
      <c r="E4">
        <f t="shared" si="3"/>
        <v>1.73</v>
      </c>
      <c r="F4">
        <v>37.5</v>
      </c>
      <c r="G4" s="3" t="s">
        <v>0</v>
      </c>
      <c r="H4" t="s">
        <v>16</v>
      </c>
      <c r="I4">
        <v>2</v>
      </c>
      <c r="J4">
        <v>2</v>
      </c>
      <c r="K4">
        <v>21.063333333333333</v>
      </c>
      <c r="L4">
        <v>18.596666666666668</v>
      </c>
      <c r="M4">
        <v>10.770000000000001</v>
      </c>
      <c r="N4">
        <v>53.143333333333338</v>
      </c>
      <c r="O4">
        <v>21.91</v>
      </c>
      <c r="P4">
        <v>18.947777777777777</v>
      </c>
      <c r="Q4">
        <v>2.9600000000000004</v>
      </c>
      <c r="S4">
        <f t="shared" si="0"/>
        <v>375</v>
      </c>
      <c r="T4">
        <f t="shared" si="1"/>
        <v>0.14171555555555557</v>
      </c>
      <c r="U4">
        <f t="shared" si="2"/>
        <v>4.9591111111111114E-2</v>
      </c>
      <c r="V4">
        <f>IF(I4=1,N4,'Male RM'!O4)</f>
        <v>50.413333333333334</v>
      </c>
      <c r="W4">
        <f>IF(J4=1,N4,'Male RM'!O4)</f>
        <v>50.413333333333334</v>
      </c>
      <c r="X4">
        <f>IF(I4=1,O4,'Male RM'!P4)</f>
        <v>26.00888888888889</v>
      </c>
      <c r="Y4">
        <f>IF(J4=1,O4,'Male RM'!P4)</f>
        <v>26.00888888888889</v>
      </c>
      <c r="Z4">
        <f>IF(I4=1,L4,'Male RM'!M4)</f>
        <v>19.95</v>
      </c>
      <c r="AA4">
        <f>IF(J4=1,L4,'Male RM'!M4)</f>
        <v>19.95</v>
      </c>
      <c r="AC4">
        <f>IF(I4=1,'Male RM'!O4,N4)</f>
        <v>53.143333333333338</v>
      </c>
      <c r="AD4">
        <f>IF(J4=1,'Male RM'!O4, N4)</f>
        <v>53.143333333333338</v>
      </c>
      <c r="AE4">
        <f>IF(I4=1,'Male RM'!P4, O4)</f>
        <v>21.91</v>
      </c>
      <c r="AF4">
        <f>IF(J4=1,'Male RM'!P4, O4)</f>
        <v>21.91</v>
      </c>
      <c r="AG4">
        <f>IF(I4=1,'Male RM'!M4, L4)</f>
        <v>18.596666666666668</v>
      </c>
      <c r="AH4">
        <f>IF(J4=1,'Male RM'!M4, L4)</f>
        <v>18.596666666666668</v>
      </c>
      <c r="AJ4" t="s">
        <v>30</v>
      </c>
      <c r="AL4">
        <f>IF(I4=1,T4,'Male RM'!T4)</f>
        <v>0.13443555555555556</v>
      </c>
      <c r="AM4">
        <f>IF(J4=1,T4,'Male RM'!T4)</f>
        <v>0.13443555555555556</v>
      </c>
      <c r="AN4">
        <f>IF(I4=1,U4,'Male RM'!U4)</f>
        <v>5.3199999999999997E-2</v>
      </c>
      <c r="AO4">
        <f>IF(J4=1,U4,'Male RM'!U4)</f>
        <v>5.3199999999999997E-2</v>
      </c>
      <c r="AQ4">
        <f>IF(I4=1,'Male RM'!T4, T4)</f>
        <v>0.14171555555555557</v>
      </c>
      <c r="AR4">
        <f>IF(J4=1,'Male RM'!T4, T4)</f>
        <v>0.14171555555555557</v>
      </c>
      <c r="AS4">
        <f>IF(I4=1,'Male RM'!U4, U4)</f>
        <v>4.9591111111111114E-2</v>
      </c>
      <c r="AT4">
        <f>IF(J4=1,'Male RM'!U4, U4)</f>
        <v>4.9591111111111114E-2</v>
      </c>
    </row>
    <row r="5" spans="1:46" x14ac:dyDescent="0.35">
      <c r="A5" s="1" t="s">
        <v>50</v>
      </c>
      <c r="B5" s="2">
        <v>21</v>
      </c>
      <c r="C5">
        <v>71</v>
      </c>
      <c r="D5">
        <v>183</v>
      </c>
      <c r="E5">
        <f t="shared" si="3"/>
        <v>1.83</v>
      </c>
      <c r="F5" s="3">
        <v>40.75</v>
      </c>
      <c r="G5" s="3" t="s">
        <v>0</v>
      </c>
      <c r="H5" t="s">
        <v>16</v>
      </c>
      <c r="I5">
        <v>2</v>
      </c>
      <c r="J5" s="8">
        <v>2</v>
      </c>
      <c r="K5">
        <v>17.763333333333335</v>
      </c>
      <c r="L5">
        <v>15.37</v>
      </c>
      <c r="M5">
        <v>10.816666666666668</v>
      </c>
      <c r="N5">
        <v>36.098888888888887</v>
      </c>
      <c r="O5">
        <v>26.034444444444446</v>
      </c>
      <c r="P5">
        <v>23.544444444444448</v>
      </c>
      <c r="Q5">
        <v>2.4899999999999998</v>
      </c>
      <c r="S5">
        <f t="shared" si="0"/>
        <v>407.5</v>
      </c>
      <c r="T5">
        <f t="shared" si="1"/>
        <v>8.8586230402181318E-2</v>
      </c>
      <c r="U5">
        <f t="shared" si="2"/>
        <v>3.7717791411042943E-2</v>
      </c>
      <c r="V5">
        <f>IF(I5=1,N5,'Male RM'!O6)</f>
        <v>37.244444444444447</v>
      </c>
      <c r="W5">
        <f>IF(J5=1,N5,'Male RM'!O6)</f>
        <v>37.244444444444447</v>
      </c>
      <c r="X5">
        <f>IF(I5=1,O5,'Male RM'!P6)</f>
        <v>23.86</v>
      </c>
      <c r="Y5">
        <f>IF(J5=1,O5,'Male RM'!P6)</f>
        <v>23.86</v>
      </c>
      <c r="Z5">
        <f>IF(I5=1,L5,'Male RM'!M5)</f>
        <v>17.123333333333331</v>
      </c>
      <c r="AA5">
        <f>IF(J5=1,L5,'Male RM'!M5)</f>
        <v>17.123333333333331</v>
      </c>
      <c r="AC5">
        <f>IF(I5=1,'Male RM'!O5,N5)</f>
        <v>36.098888888888887</v>
      </c>
      <c r="AD5">
        <f>IF(J5=1,'Male RM'!O6, N5)</f>
        <v>36.098888888888887</v>
      </c>
      <c r="AE5">
        <f>IF(I5=1,'Male RM'!P6, O5)</f>
        <v>26.034444444444446</v>
      </c>
      <c r="AF5">
        <f>IF(J5=1,'Male RM'!P6, O5)</f>
        <v>26.034444444444446</v>
      </c>
      <c r="AG5">
        <f>IF(I5=1,'Male RM'!M5, L5)</f>
        <v>15.37</v>
      </c>
      <c r="AH5">
        <f>IF(J5=1,'Male RM'!M5, L5)</f>
        <v>15.37</v>
      </c>
      <c r="AJ5" t="s">
        <v>30</v>
      </c>
      <c r="AL5">
        <f>IF(I5=1,T5,'Male RM'!T5)</f>
        <v>0.14462713019768236</v>
      </c>
      <c r="AM5">
        <f>IF(J5=1,T5,'Male RM'!T5)</f>
        <v>0.14462713019768236</v>
      </c>
      <c r="AN5">
        <f>IF(I5=1,U5,'Male RM'!U5)</f>
        <v>4.2020449897750507E-2</v>
      </c>
      <c r="AO5">
        <f>IF(J5=1,U5,'Male RM'!U5)</f>
        <v>4.2020449897750507E-2</v>
      </c>
      <c r="AQ5">
        <f>IF(I5=1,'Male RM'!T5, T5)</f>
        <v>8.8586230402181318E-2</v>
      </c>
      <c r="AR5">
        <f>IF(J5=1,'Male RM'!T5, T5)</f>
        <v>8.8586230402181318E-2</v>
      </c>
      <c r="AS5">
        <f>IF(I5=1,'Male RM'!U5, U5)</f>
        <v>3.7717791411042943E-2</v>
      </c>
      <c r="AT5">
        <f>IF(J5=1,'Male RM'!U5, U5)</f>
        <v>3.7717791411042943E-2</v>
      </c>
    </row>
    <row r="6" spans="1:46" x14ac:dyDescent="0.35">
      <c r="A6" s="1" t="s">
        <v>51</v>
      </c>
      <c r="B6" s="2">
        <v>22</v>
      </c>
      <c r="C6" s="3">
        <v>67</v>
      </c>
      <c r="D6" s="3">
        <v>179.5</v>
      </c>
      <c r="E6">
        <f t="shared" si="3"/>
        <v>1.7949999999999999</v>
      </c>
      <c r="F6">
        <v>42.5</v>
      </c>
      <c r="G6" s="3" t="s">
        <v>0</v>
      </c>
      <c r="H6" t="s">
        <v>16</v>
      </c>
      <c r="I6">
        <v>2</v>
      </c>
      <c r="J6">
        <v>2</v>
      </c>
      <c r="K6">
        <v>18.986666666666665</v>
      </c>
      <c r="L6">
        <v>14.11</v>
      </c>
      <c r="M6">
        <v>19.886666666666667</v>
      </c>
      <c r="N6">
        <v>54.993333333333332</v>
      </c>
      <c r="O6">
        <v>16.61888888888889</v>
      </c>
      <c r="P6">
        <v>12.497777777777779</v>
      </c>
      <c r="Q6">
        <v>4.123333333333334</v>
      </c>
      <c r="S6">
        <f t="shared" si="0"/>
        <v>425</v>
      </c>
      <c r="T6">
        <f t="shared" si="1"/>
        <v>0.12939607843137255</v>
      </c>
      <c r="U6">
        <f t="shared" si="2"/>
        <v>3.32E-2</v>
      </c>
      <c r="V6">
        <f>IF(I6=1,N6,'Male RM'!O5)</f>
        <v>58.93555555555556</v>
      </c>
      <c r="W6">
        <f>IF(J6=1,N6,'Male RM'!O5)</f>
        <v>58.93555555555556</v>
      </c>
      <c r="X6">
        <f>IF(I6=1,O6,'Male RM'!P5)</f>
        <v>16.22111111111111</v>
      </c>
      <c r="Y6">
        <f>IF(J6=1,O6,'Male RM'!P5)</f>
        <v>16.22111111111111</v>
      </c>
      <c r="Z6">
        <f>IF(I6=1,L6,'Male RM'!M6)</f>
        <v>14.253333333333336</v>
      </c>
      <c r="AA6">
        <f>IF(J6=1,L6,'Male RM'!M6)</f>
        <v>14.253333333333336</v>
      </c>
      <c r="AC6">
        <f>IF(I6=1,'Male RM'!O6,N6)</f>
        <v>54.993333333333332</v>
      </c>
      <c r="AD6">
        <f>IF(J6=1,'Male RM'!O5, N6)</f>
        <v>54.993333333333332</v>
      </c>
      <c r="AE6">
        <f>IF(I6=1,'Male RM'!P5, O6)</f>
        <v>16.61888888888889</v>
      </c>
      <c r="AF6">
        <f>IF(J6=1,'Male RM'!P5, O6)</f>
        <v>16.61888888888889</v>
      </c>
      <c r="AG6">
        <f>IF(I6=1,'Male RM'!M6, L6)</f>
        <v>14.11</v>
      </c>
      <c r="AH6">
        <f>IF(J6=1,'Male RM'!M6, L6)</f>
        <v>14.11</v>
      </c>
      <c r="AJ6" t="s">
        <v>30</v>
      </c>
      <c r="AL6">
        <f>IF(I6=1,T6,'Male RM'!T6)</f>
        <v>8.7633986928104576E-2</v>
      </c>
      <c r="AM6">
        <f>IF(J6=1,T6,'Male RM'!T6)</f>
        <v>8.7633986928104576E-2</v>
      </c>
      <c r="AN6">
        <f>IF(I6=1,U6,'Male RM'!U6)</f>
        <v>3.3537254901960786E-2</v>
      </c>
      <c r="AO6">
        <f>IF(J6=1,U6,'Male RM'!U6)</f>
        <v>3.3537254901960786E-2</v>
      </c>
      <c r="AQ6">
        <f>IF(I6=1,'Male RM'!T6, T6)</f>
        <v>0.12939607843137255</v>
      </c>
      <c r="AR6">
        <f>IF(J6=1,'Male RM'!T6, T6)</f>
        <v>0.12939607843137255</v>
      </c>
      <c r="AS6">
        <f>IF(I6=1,'Male RM'!U6, U6)</f>
        <v>3.32E-2</v>
      </c>
      <c r="AT6">
        <f>IF(J6=1,'Male RM'!U6, U6)</f>
        <v>3.32E-2</v>
      </c>
    </row>
    <row r="7" spans="1:46" x14ac:dyDescent="0.35">
      <c r="A7" s="1" t="s">
        <v>52</v>
      </c>
      <c r="B7" s="2">
        <v>23</v>
      </c>
      <c r="C7">
        <v>73</v>
      </c>
      <c r="D7">
        <v>184.5</v>
      </c>
      <c r="E7">
        <f t="shared" si="3"/>
        <v>1.845</v>
      </c>
      <c r="F7">
        <v>43.25</v>
      </c>
      <c r="G7" s="3" t="s">
        <v>0</v>
      </c>
      <c r="H7" t="s">
        <v>16</v>
      </c>
      <c r="I7">
        <v>2</v>
      </c>
      <c r="J7" s="8">
        <v>2</v>
      </c>
      <c r="K7">
        <v>22.76</v>
      </c>
      <c r="L7">
        <v>20.486666666666665</v>
      </c>
      <c r="M7">
        <v>15.086666666666666</v>
      </c>
      <c r="N7">
        <v>49.062222222222211</v>
      </c>
      <c r="O7">
        <v>26.067777777777778</v>
      </c>
      <c r="P7">
        <v>21.548888888888893</v>
      </c>
      <c r="Q7">
        <v>4.5200000000000005</v>
      </c>
      <c r="S7">
        <f t="shared" si="0"/>
        <v>432.5</v>
      </c>
      <c r="T7">
        <f t="shared" si="1"/>
        <v>0.11343866409762361</v>
      </c>
      <c r="U7">
        <f t="shared" si="2"/>
        <v>4.7368015414258183E-2</v>
      </c>
      <c r="V7">
        <f>IF(I7=1,N7,'Male RM'!O7)</f>
        <v>45.678888888888899</v>
      </c>
      <c r="W7">
        <f>IF(J7=1,N7,'Male RM'!O7)</f>
        <v>45.678888888888899</v>
      </c>
      <c r="X7">
        <f>IF(I7=1,O7,'Male RM'!P7)</f>
        <v>25.793333333333333</v>
      </c>
      <c r="Y7">
        <f>IF(J7=1,O7,'Male RM'!P7)</f>
        <v>25.793333333333333</v>
      </c>
      <c r="Z7">
        <f>IF(I7=1,L7,'Male RM'!M7)</f>
        <v>18.703333333333333</v>
      </c>
      <c r="AA7">
        <f>IF(J7=1,L7,'Male RM'!M7)</f>
        <v>18.703333333333333</v>
      </c>
      <c r="AC7">
        <f>IF(I7=1,'Male RM'!O7,N7)</f>
        <v>49.062222222222211</v>
      </c>
      <c r="AD7">
        <f>IF(J7=1,'Male RM'!O7, N7)</f>
        <v>49.062222222222211</v>
      </c>
      <c r="AE7">
        <f>IF(I7=1,'Male RM'!P7, O7)</f>
        <v>26.067777777777778</v>
      </c>
      <c r="AF7">
        <f>IF(J7=1,'Male RM'!P7, O7)</f>
        <v>26.067777777777778</v>
      </c>
      <c r="AG7">
        <f>IF(I7=1,'Male RM'!M7, L7)</f>
        <v>20.486666666666665</v>
      </c>
      <c r="AH7">
        <f>IF(J7=1,'Male RM'!M7, L7)</f>
        <v>20.486666666666665</v>
      </c>
      <c r="AJ7" t="s">
        <v>30</v>
      </c>
      <c r="AL7">
        <f>IF(I7=1,T7,'Male RM'!T7)</f>
        <v>0.10561592806679514</v>
      </c>
      <c r="AM7">
        <f>IF(J7=1,T7,'Male RM'!T7)</f>
        <v>0.10561592806679514</v>
      </c>
      <c r="AN7">
        <f>IF(I7=1,U7,'Male RM'!U7)</f>
        <v>4.324470134874759E-2</v>
      </c>
      <c r="AO7">
        <f>IF(J7=1,U7,'Male RM'!U7)</f>
        <v>4.324470134874759E-2</v>
      </c>
      <c r="AQ7">
        <f>IF(I7=1,'Male RM'!T7, T7)</f>
        <v>0.11343866409762361</v>
      </c>
      <c r="AR7">
        <f>IF(J7=1,'Male RM'!T7, T7)</f>
        <v>0.11343866409762361</v>
      </c>
      <c r="AS7">
        <f>IF(I7=1,'Male RM'!U7, U7)</f>
        <v>4.7368015414258183E-2</v>
      </c>
      <c r="AT7">
        <f>IF(J7=1,'Male RM'!U7, U7)</f>
        <v>4.7368015414258183E-2</v>
      </c>
    </row>
    <row r="8" spans="1:46" x14ac:dyDescent="0.35">
      <c r="A8" s="1" t="s">
        <v>53</v>
      </c>
      <c r="B8" s="2">
        <v>23</v>
      </c>
      <c r="C8" s="3">
        <v>83</v>
      </c>
      <c r="D8" s="3">
        <v>185</v>
      </c>
      <c r="E8">
        <f t="shared" si="3"/>
        <v>1.85</v>
      </c>
      <c r="F8" s="3">
        <v>43.5</v>
      </c>
      <c r="G8" s="3" t="s">
        <v>0</v>
      </c>
      <c r="H8" t="s">
        <v>16</v>
      </c>
      <c r="I8">
        <v>2</v>
      </c>
      <c r="J8">
        <v>2</v>
      </c>
      <c r="K8">
        <v>23.996666666666666</v>
      </c>
      <c r="L8">
        <v>20.529999999999998</v>
      </c>
      <c r="M8">
        <v>17.59</v>
      </c>
      <c r="N8">
        <v>62.069999999999993</v>
      </c>
      <c r="O8">
        <v>21.306666666666668</v>
      </c>
      <c r="P8">
        <v>16.026666666666667</v>
      </c>
      <c r="Q8">
        <v>5.28</v>
      </c>
      <c r="S8">
        <f t="shared" si="0"/>
        <v>435</v>
      </c>
      <c r="T8">
        <f t="shared" si="1"/>
        <v>0.14268965517241378</v>
      </c>
      <c r="U8">
        <f t="shared" si="2"/>
        <v>4.7195402298850567E-2</v>
      </c>
      <c r="V8">
        <f>IF(I8=1,N8,'Male RM'!O8)</f>
        <v>60.271111111111111</v>
      </c>
      <c r="W8">
        <f>IF(J8=1,N8,'Male RM'!O8)</f>
        <v>60.271111111111111</v>
      </c>
      <c r="X8">
        <f>IF(I8=1,O8,'Male RM'!P8)</f>
        <v>20.561111111111114</v>
      </c>
      <c r="Y8">
        <f>IF(J8=1,O8,'Male RM'!P8)</f>
        <v>20.561111111111114</v>
      </c>
      <c r="Z8">
        <f>IF(I8=1,L8,'Male RM'!M8)</f>
        <v>19.72</v>
      </c>
      <c r="AA8">
        <f>IF(J8=1,L8,'Male RM'!M8)</f>
        <v>19.72</v>
      </c>
      <c r="AC8">
        <f>IF(I8=1,'Male RM'!O8,N8)</f>
        <v>62.069999999999993</v>
      </c>
      <c r="AD8">
        <f>IF(J8=1,'Male RM'!O8, N8)</f>
        <v>62.069999999999993</v>
      </c>
      <c r="AE8">
        <f>IF(I8=1,'Male RM'!P8, O8)</f>
        <v>21.306666666666668</v>
      </c>
      <c r="AF8">
        <f>IF(J8=1,'Male RM'!P8, O8)</f>
        <v>21.306666666666668</v>
      </c>
      <c r="AG8">
        <f>IF(I8=1,'Male RM'!M8, L8)</f>
        <v>20.529999999999998</v>
      </c>
      <c r="AH8">
        <f>IF(J8=1,'Male RM'!M8, L8)</f>
        <v>20.529999999999998</v>
      </c>
      <c r="AJ8" t="s">
        <v>30</v>
      </c>
      <c r="AL8">
        <f>IF(I8=1,T8,'Male RM'!T8)</f>
        <v>0.13855427841634738</v>
      </c>
      <c r="AM8">
        <f>IF(J8=1,T8,'Male RM'!T8)</f>
        <v>0.13855427841634738</v>
      </c>
      <c r="AN8">
        <f>IF(I8=1,U8,'Male RM'!U8)</f>
        <v>4.533333333333333E-2</v>
      </c>
      <c r="AO8">
        <f>IF(J8=1,U8,'Male RM'!U8)</f>
        <v>4.533333333333333E-2</v>
      </c>
      <c r="AQ8">
        <f>IF(I8=1,'Male RM'!T8, T8)</f>
        <v>0.14268965517241378</v>
      </c>
      <c r="AR8">
        <f>IF(J8=1,'Male RM'!T8, T8)</f>
        <v>0.14268965517241378</v>
      </c>
      <c r="AS8">
        <f>IF(I8=1,'Male RM'!U8, U8)</f>
        <v>4.7195402298850567E-2</v>
      </c>
      <c r="AT8">
        <f>IF(J8=1,'Male RM'!U8, U8)</f>
        <v>4.7195402298850567E-2</v>
      </c>
    </row>
    <row r="9" spans="1:46" x14ac:dyDescent="0.35">
      <c r="A9" s="1" t="s">
        <v>54</v>
      </c>
      <c r="B9" s="2">
        <v>22</v>
      </c>
      <c r="C9">
        <v>86</v>
      </c>
      <c r="D9">
        <v>178.5</v>
      </c>
      <c r="E9">
        <f t="shared" si="3"/>
        <v>1.7849999999999999</v>
      </c>
      <c r="F9">
        <v>40.25</v>
      </c>
      <c r="G9" s="3" t="s">
        <v>0</v>
      </c>
      <c r="H9" t="s">
        <v>16</v>
      </c>
      <c r="I9" s="8">
        <v>1</v>
      </c>
      <c r="J9" s="8">
        <v>2</v>
      </c>
      <c r="K9">
        <v>25.333333333333332</v>
      </c>
      <c r="L9">
        <v>22.313333333333333</v>
      </c>
      <c r="M9">
        <v>26.83666666666667</v>
      </c>
      <c r="N9">
        <v>54.946666666666665</v>
      </c>
      <c r="O9">
        <v>27.943333333333332</v>
      </c>
      <c r="P9">
        <v>19.326666666666668</v>
      </c>
      <c r="Q9">
        <v>8.6133333333333333</v>
      </c>
      <c r="S9">
        <f t="shared" si="0"/>
        <v>402.5</v>
      </c>
      <c r="T9">
        <f t="shared" si="1"/>
        <v>0.13651345755693581</v>
      </c>
      <c r="U9">
        <f t="shared" si="2"/>
        <v>5.5436853002070394E-2</v>
      </c>
      <c r="V9">
        <f>IF(I9=1,N9,'Male RM'!O9)</f>
        <v>54.946666666666665</v>
      </c>
      <c r="W9">
        <f>IF(J9=1,N9,'Male RM'!O9)</f>
        <v>53.318888888888893</v>
      </c>
      <c r="X9">
        <f>IF(I9=1,O9,'Male RM'!P9)</f>
        <v>27.943333333333332</v>
      </c>
      <c r="Y9">
        <f>IF(J9=1,O9,'Male RM'!P9)</f>
        <v>27.17</v>
      </c>
      <c r="Z9">
        <f>IF(I9=1,L9,'Male RM'!M9)</f>
        <v>22.313333333333333</v>
      </c>
      <c r="AA9">
        <f>IF(J9=1,L9,'Male RM'!M9)</f>
        <v>23.63</v>
      </c>
      <c r="AC9">
        <f>IF(I9=1,'Male RM'!O9,N9)</f>
        <v>53.318888888888893</v>
      </c>
      <c r="AD9">
        <f>IF(J9=1,'Male RM'!O9, N9)</f>
        <v>54.946666666666665</v>
      </c>
      <c r="AE9">
        <f>IF(I9=1,'Male RM'!P9, O9)</f>
        <v>27.17</v>
      </c>
      <c r="AF9">
        <f>IF(J9=1,'Male RM'!P9, O9)</f>
        <v>27.943333333333332</v>
      </c>
      <c r="AG9">
        <f>IF(I9=1,'Male RM'!M9, L9)</f>
        <v>23.63</v>
      </c>
      <c r="AH9">
        <f>IF(J9=1,'Male RM'!M9, L9)</f>
        <v>22.313333333333333</v>
      </c>
      <c r="AJ9" t="s">
        <v>30</v>
      </c>
      <c r="AL9">
        <f>IF(I9=1,T9,'Male RM'!T9)</f>
        <v>0.13651345755693581</v>
      </c>
      <c r="AM9">
        <f>IF(J9=1,T9,'Male RM'!T9)</f>
        <v>0.13246928916494136</v>
      </c>
      <c r="AN9">
        <f>IF(I9=1,U9,'Male RM'!U9)</f>
        <v>5.5436853002070394E-2</v>
      </c>
      <c r="AO9">
        <f>IF(J9=1,U9,'Male RM'!U9)</f>
        <v>5.8708074534161485E-2</v>
      </c>
      <c r="AQ9">
        <f>IF(I9=1,'Male RM'!T9, T9)</f>
        <v>0.13246928916494136</v>
      </c>
      <c r="AR9">
        <f>IF(J9=1,'Male RM'!T9, T9)</f>
        <v>0.13651345755693581</v>
      </c>
      <c r="AS9">
        <f>IF(I9=1,'Male RM'!U9, U9)</f>
        <v>5.8708074534161485E-2</v>
      </c>
      <c r="AT9">
        <f>IF(J9=1,'Male RM'!U9, U9)</f>
        <v>5.5436853002070394E-2</v>
      </c>
    </row>
    <row r="10" spans="1:46" x14ac:dyDescent="0.35">
      <c r="A10" s="1" t="s">
        <v>55</v>
      </c>
      <c r="B10" s="2">
        <v>21</v>
      </c>
      <c r="C10">
        <v>70</v>
      </c>
      <c r="D10">
        <v>182.5</v>
      </c>
      <c r="E10">
        <f t="shared" si="3"/>
        <v>1.825</v>
      </c>
      <c r="F10">
        <v>42.25</v>
      </c>
      <c r="G10" s="3" t="s">
        <v>0</v>
      </c>
      <c r="H10" t="s">
        <v>16</v>
      </c>
      <c r="I10">
        <v>2</v>
      </c>
      <c r="J10" s="8">
        <v>2</v>
      </c>
      <c r="K10">
        <v>20.846666666666664</v>
      </c>
      <c r="L10">
        <v>18.396666666666665</v>
      </c>
      <c r="M10">
        <v>2.2533333333333334</v>
      </c>
      <c r="N10">
        <v>53.129999999999995</v>
      </c>
      <c r="O10">
        <v>20.413333333333334</v>
      </c>
      <c r="P10">
        <v>19.942222222222224</v>
      </c>
      <c r="Q10">
        <v>0.47000000000000003</v>
      </c>
      <c r="S10">
        <f t="shared" si="0"/>
        <v>422.5</v>
      </c>
      <c r="T10">
        <f t="shared" si="1"/>
        <v>0.12575147928994082</v>
      </c>
      <c r="U10">
        <f t="shared" si="2"/>
        <v>4.3542406311637076E-2</v>
      </c>
      <c r="V10">
        <f>IF(I10=1,N10,'Male RM'!O10)</f>
        <v>52.448888888888895</v>
      </c>
      <c r="W10">
        <f>IF(J10=1,N10,'Male RM'!O10)</f>
        <v>52.448888888888895</v>
      </c>
      <c r="X10">
        <f>IF(I10=1,O10,'Male RM'!P10)</f>
        <v>20.565555555555559</v>
      </c>
      <c r="Y10">
        <f>IF(J10=1,O10,'Male RM'!P10)</f>
        <v>20.565555555555559</v>
      </c>
      <c r="Z10">
        <f>IF(I10=1,L10,'Male RM'!M10)</f>
        <v>18.353333333333335</v>
      </c>
      <c r="AA10">
        <f>IF(J10=1,L10,'Male RM'!M10)</f>
        <v>18.353333333333335</v>
      </c>
      <c r="AC10">
        <f>IF(I10=1,'Male RM'!O10,N10)</f>
        <v>53.129999999999995</v>
      </c>
      <c r="AD10">
        <f>IF(J10=1,'Male RM'!O10, N10)</f>
        <v>53.129999999999995</v>
      </c>
      <c r="AE10">
        <f>IF(I10=1,'Male RM'!P10, O10)</f>
        <v>20.413333333333334</v>
      </c>
      <c r="AF10">
        <f>IF(J10=1,'Male RM'!P10, O10)</f>
        <v>20.413333333333334</v>
      </c>
      <c r="AG10">
        <f>IF(I10=1,'Male RM'!M10, L10)</f>
        <v>18.396666666666665</v>
      </c>
      <c r="AH10">
        <f>IF(J10=1,'Male RM'!M10, L10)</f>
        <v>18.396666666666665</v>
      </c>
      <c r="AJ10" t="s">
        <v>30</v>
      </c>
      <c r="AL10">
        <f>IF(I10=1,T10,'Male RM'!T10)</f>
        <v>0.12413938198553584</v>
      </c>
      <c r="AM10">
        <f>IF(J10=1,T10,'Male RM'!T10)</f>
        <v>0.12413938198553584</v>
      </c>
      <c r="AN10">
        <f>IF(I10=1,U10,'Male RM'!U10)</f>
        <v>4.343984220907298E-2</v>
      </c>
      <c r="AO10">
        <f>IF(J10=1,U10,'Male RM'!U10)</f>
        <v>4.343984220907298E-2</v>
      </c>
      <c r="AQ10">
        <f>IF(I10=1,'Male RM'!T10, T10)</f>
        <v>0.12575147928994082</v>
      </c>
      <c r="AR10">
        <f>IF(J10=1,'Male RM'!T10, T10)</f>
        <v>0.12575147928994082</v>
      </c>
      <c r="AS10">
        <f>IF(I10=1,'Male RM'!U10, U10)</f>
        <v>4.3542406311637076E-2</v>
      </c>
      <c r="AT10">
        <f>IF(J10=1,'Male RM'!U10, U10)</f>
        <v>4.3542406311637076E-2</v>
      </c>
    </row>
    <row r="11" spans="1:46" x14ac:dyDescent="0.35">
      <c r="A11" s="5" t="s">
        <v>56</v>
      </c>
      <c r="B11" s="2">
        <v>31</v>
      </c>
      <c r="C11" s="3">
        <v>85.3</v>
      </c>
      <c r="D11" s="3">
        <v>188.4</v>
      </c>
      <c r="E11">
        <f t="shared" si="3"/>
        <v>1.8840000000000001</v>
      </c>
      <c r="F11" s="3">
        <v>40</v>
      </c>
      <c r="G11" s="3" t="s">
        <v>0</v>
      </c>
      <c r="H11" t="s">
        <v>14</v>
      </c>
      <c r="I11" s="8">
        <v>2</v>
      </c>
      <c r="J11" s="8">
        <v>1</v>
      </c>
      <c r="K11">
        <v>25.423333333333332</v>
      </c>
      <c r="L11">
        <v>22.599999999999998</v>
      </c>
      <c r="M11">
        <v>15.89</v>
      </c>
      <c r="N11">
        <v>50.78</v>
      </c>
      <c r="O11">
        <v>29.685555555555556</v>
      </c>
      <c r="P11">
        <v>24.432222222222222</v>
      </c>
      <c r="Q11">
        <v>5.253333333333333</v>
      </c>
      <c r="S11">
        <f t="shared" si="0"/>
        <v>400</v>
      </c>
      <c r="T11">
        <f t="shared" si="1"/>
        <v>0.12695000000000001</v>
      </c>
      <c r="U11">
        <f t="shared" si="2"/>
        <v>5.6499999999999995E-2</v>
      </c>
      <c r="V11">
        <f>IF(I11=1,N11,'Male RM'!O11)</f>
        <v>48.417777777777779</v>
      </c>
      <c r="W11">
        <f>IF(J11=1,N11,'Male RM'!O11)</f>
        <v>50.78</v>
      </c>
      <c r="X11">
        <f>IF(I11=1,O11,'Male RM'!P11)</f>
        <v>27.452222222222218</v>
      </c>
      <c r="Y11">
        <f>IF(J11=1,O11,'Male RM'!P11)</f>
        <v>29.685555555555556</v>
      </c>
      <c r="Z11">
        <f>IF(I11=1,L11,'Male RM'!M11)</f>
        <v>21.16333333333333</v>
      </c>
      <c r="AA11">
        <f>IF(J11=1,L11,'Male RM'!M11)</f>
        <v>22.599999999999998</v>
      </c>
      <c r="AC11">
        <f>IF(I11=1,'Male RM'!O11,N11)</f>
        <v>50.78</v>
      </c>
      <c r="AD11">
        <f>IF(J11=1,'Male RM'!O11, N11)</f>
        <v>48.417777777777779</v>
      </c>
      <c r="AE11">
        <f>IF(I11=1,'Male RM'!P11, O11)</f>
        <v>29.685555555555556</v>
      </c>
      <c r="AF11">
        <f>IF(J11=1,'Male RM'!P11, O11)</f>
        <v>27.452222222222218</v>
      </c>
      <c r="AG11">
        <f>IF(I11=1,'Male RM'!M11, L11)</f>
        <v>22.599999999999998</v>
      </c>
      <c r="AH11">
        <f>IF(J11=1,'Male RM'!M11, L11)</f>
        <v>21.16333333333333</v>
      </c>
      <c r="AJ11" t="s">
        <v>30</v>
      </c>
      <c r="AL11">
        <f>IF(I11=1,T11,'Male RM'!T11)</f>
        <v>0.12104444444444445</v>
      </c>
      <c r="AM11">
        <f>IF(J11=1,T11,'Male RM'!T11)</f>
        <v>0.12695000000000001</v>
      </c>
      <c r="AN11">
        <f>IF(I11=1,U11,'Male RM'!U11)</f>
        <v>5.2908333333333328E-2</v>
      </c>
      <c r="AO11">
        <f>IF(J11=1,U11,'Male RM'!U11)</f>
        <v>5.6499999999999995E-2</v>
      </c>
      <c r="AQ11">
        <f>IF(I11=1,'Male RM'!T11, T11)</f>
        <v>0.12695000000000001</v>
      </c>
      <c r="AR11">
        <f>IF(J11=1,'Male RM'!T11, T11)</f>
        <v>0.12104444444444445</v>
      </c>
      <c r="AS11">
        <f>IF(I11=1,'Male RM'!U11, U11)</f>
        <v>5.6499999999999995E-2</v>
      </c>
      <c r="AT11">
        <f>IF(J11=1,'Male RM'!U11, U11)</f>
        <v>5.2908333333333328E-2</v>
      </c>
    </row>
    <row r="12" spans="1:46" x14ac:dyDescent="0.35">
      <c r="A12" s="5" t="s">
        <v>57</v>
      </c>
      <c r="B12" s="2">
        <v>27</v>
      </c>
      <c r="C12" s="3">
        <v>118.5</v>
      </c>
      <c r="D12" s="3">
        <v>207</v>
      </c>
      <c r="E12">
        <f t="shared" si="3"/>
        <v>2.0699999999999998</v>
      </c>
      <c r="F12" s="3">
        <v>55.5</v>
      </c>
      <c r="G12" s="3" t="s">
        <v>0</v>
      </c>
      <c r="H12" t="s">
        <v>14</v>
      </c>
      <c r="I12" s="8">
        <v>1</v>
      </c>
      <c r="J12" s="8">
        <v>2</v>
      </c>
      <c r="K12">
        <v>26.943333333333332</v>
      </c>
      <c r="L12">
        <v>23.746666666666666</v>
      </c>
      <c r="M12">
        <v>29.12</v>
      </c>
      <c r="N12">
        <v>78.62555555555555</v>
      </c>
      <c r="O12">
        <v>22.786666666666665</v>
      </c>
      <c r="P12">
        <v>12.71111111111111</v>
      </c>
      <c r="Q12">
        <v>10.076666666666666</v>
      </c>
      <c r="S12">
        <f t="shared" si="0"/>
        <v>555</v>
      </c>
      <c r="T12">
        <f t="shared" si="1"/>
        <v>0.14166766766766767</v>
      </c>
      <c r="U12">
        <f t="shared" si="2"/>
        <v>4.2786786786786789E-2</v>
      </c>
      <c r="V12">
        <f>IF(I12=1,N12,'Male RM'!O12)</f>
        <v>78.62555555555555</v>
      </c>
      <c r="W12">
        <f>IF(J12=1,N12,'Male RM'!O12)</f>
        <v>84.666666666666671</v>
      </c>
      <c r="X12">
        <f>IF(I12=1,O12,'Male RM'!P12)</f>
        <v>22.786666666666665</v>
      </c>
      <c r="Y12">
        <f>IF(J12=1,O12,'Male RM'!P12)</f>
        <v>18.423333333333332</v>
      </c>
      <c r="Z12">
        <f>IF(I12=1,L12,'Male RM'!M12)</f>
        <v>23.746666666666666</v>
      </c>
      <c r="AA12">
        <f>IF(J12=1,L12,'Male RM'!M12)</f>
        <v>25.710000000000004</v>
      </c>
      <c r="AC12">
        <f>IF(I12=1,'Male RM'!O12,N12)</f>
        <v>84.666666666666671</v>
      </c>
      <c r="AD12">
        <f>IF(J12=1,'Male RM'!O12, N12)</f>
        <v>78.62555555555555</v>
      </c>
      <c r="AE12">
        <f>IF(I12=1,'Male RM'!P12, O12)</f>
        <v>18.423333333333332</v>
      </c>
      <c r="AF12">
        <f>IF(J12=1,'Male RM'!P12, O12)</f>
        <v>22.786666666666665</v>
      </c>
      <c r="AG12">
        <f>IF(I12=1,'Male RM'!M12, L12)</f>
        <v>25.710000000000004</v>
      </c>
      <c r="AH12">
        <f>IF(J12=1,'Male RM'!M12, L12)</f>
        <v>23.746666666666666</v>
      </c>
      <c r="AJ12" t="s">
        <v>30</v>
      </c>
      <c r="AL12">
        <f>IF(I12=1,T12,'Male RM'!T12)</f>
        <v>0.14166766766766767</v>
      </c>
      <c r="AM12">
        <f>IF(J12=1,T12,'Male RM'!T12)</f>
        <v>0.15255255255255257</v>
      </c>
      <c r="AN12">
        <f>IF(I12=1,U12,'Male RM'!U12)</f>
        <v>4.2786786786786789E-2</v>
      </c>
      <c r="AO12">
        <f>IF(J12=1,U12,'Male RM'!U12)</f>
        <v>4.6324324324324331E-2</v>
      </c>
      <c r="AQ12">
        <f>IF(I12=1,'Male RM'!T12, T12)</f>
        <v>0.15255255255255257</v>
      </c>
      <c r="AR12">
        <f>IF(J12=1,'Male RM'!T12, T12)</f>
        <v>0.14166766766766767</v>
      </c>
      <c r="AS12">
        <f>IF(I12=1,'Male RM'!U12, U12)</f>
        <v>4.6324324324324331E-2</v>
      </c>
      <c r="AT12">
        <f>IF(J12=1,'Male RM'!U12, U12)</f>
        <v>4.2786786786786789E-2</v>
      </c>
    </row>
    <row r="13" spans="1:46" x14ac:dyDescent="0.35">
      <c r="A13" s="5" t="s">
        <v>58</v>
      </c>
      <c r="B13" s="2">
        <v>30</v>
      </c>
      <c r="C13" s="3">
        <v>95.1</v>
      </c>
      <c r="D13" s="3">
        <v>196</v>
      </c>
      <c r="E13">
        <f t="shared" si="3"/>
        <v>1.96</v>
      </c>
      <c r="F13" s="3">
        <v>46.333333333333329</v>
      </c>
      <c r="G13" s="3" t="s">
        <v>0</v>
      </c>
      <c r="H13" t="s">
        <v>14</v>
      </c>
      <c r="I13" s="8">
        <v>2</v>
      </c>
      <c r="J13" s="8">
        <v>1</v>
      </c>
      <c r="K13">
        <v>26.81</v>
      </c>
      <c r="L13">
        <v>23.55</v>
      </c>
      <c r="M13">
        <v>19.223333333333333</v>
      </c>
      <c r="N13">
        <v>60.19222222222222</v>
      </c>
      <c r="O13">
        <v>25.307777777777776</v>
      </c>
      <c r="P13">
        <v>18.820000000000004</v>
      </c>
      <c r="Q13">
        <v>6.4866666666666672</v>
      </c>
      <c r="S13">
        <f t="shared" si="0"/>
        <v>463.33333333333326</v>
      </c>
      <c r="T13">
        <f t="shared" si="1"/>
        <v>0.12991127098321345</v>
      </c>
      <c r="U13">
        <f t="shared" si="2"/>
        <v>5.0827338129496413E-2</v>
      </c>
      <c r="V13">
        <f>IF(I13=1,N13,'Male RM'!O13)</f>
        <v>60.541111111111114</v>
      </c>
      <c r="W13">
        <f>IF(J13=1,N13,'Male RM'!O13)</f>
        <v>60.19222222222222</v>
      </c>
      <c r="X13">
        <f>IF(I13=1,O13,'Male RM'!P13)</f>
        <v>23.141111111111112</v>
      </c>
      <c r="Y13">
        <f>IF(J13=1,O13,'Male RM'!P13)</f>
        <v>25.307777777777776</v>
      </c>
      <c r="Z13">
        <f>IF(I13=1,L13,'Male RM'!M13)</f>
        <v>21.33666666666667</v>
      </c>
      <c r="AA13">
        <f>IF(J13=1,L13,'Male RM'!M13)</f>
        <v>23.55</v>
      </c>
      <c r="AC13">
        <f>IF(I13=1,'Male RM'!O13,N13)</f>
        <v>60.19222222222222</v>
      </c>
      <c r="AD13">
        <f>IF(J13=1,'Male RM'!O13, N13)</f>
        <v>60.541111111111114</v>
      </c>
      <c r="AE13">
        <f>IF(I13=1,'Male RM'!P13, O13)</f>
        <v>25.307777777777776</v>
      </c>
      <c r="AF13">
        <f>IF(J13=1,'Male RM'!P13, O13)</f>
        <v>23.141111111111112</v>
      </c>
      <c r="AG13">
        <f>IF(I13=1,'Male RM'!M13, L13)</f>
        <v>23.55</v>
      </c>
      <c r="AH13">
        <f>IF(J13=1,'Male RM'!M13, L13)</f>
        <v>21.33666666666667</v>
      </c>
      <c r="AJ13" t="s">
        <v>30</v>
      </c>
      <c r="AL13">
        <f>IF(I13=1,T13,'Male RM'!T13)</f>
        <v>0.13066426858513192</v>
      </c>
      <c r="AM13">
        <f>IF(J13=1,T13,'Male RM'!T13)</f>
        <v>0.12991127098321345</v>
      </c>
      <c r="AN13">
        <f>IF(I13=1,U13,'Male RM'!U13)</f>
        <v>4.6050359712230232E-2</v>
      </c>
      <c r="AO13">
        <f>IF(J13=1,U13,'Male RM'!U13)</f>
        <v>5.0827338129496413E-2</v>
      </c>
      <c r="AQ13">
        <f>IF(I13=1,'Male RM'!T13, T13)</f>
        <v>0.12991127098321345</v>
      </c>
      <c r="AR13">
        <f>IF(J13=1,'Male RM'!T13, T13)</f>
        <v>0.13066426858513192</v>
      </c>
      <c r="AS13">
        <f>IF(I13=1,'Male RM'!U13, U13)</f>
        <v>5.0827338129496413E-2</v>
      </c>
      <c r="AT13">
        <f>IF(J13=1,'Male RM'!U13, U13)</f>
        <v>4.6050359712230232E-2</v>
      </c>
    </row>
    <row r="14" spans="1:46" x14ac:dyDescent="0.35">
      <c r="A14" s="5" t="s">
        <v>59</v>
      </c>
      <c r="B14" s="2">
        <v>28</v>
      </c>
      <c r="C14" s="3">
        <v>85.9</v>
      </c>
      <c r="D14" s="3">
        <v>191</v>
      </c>
      <c r="E14">
        <f t="shared" si="3"/>
        <v>1.91</v>
      </c>
      <c r="F14" s="3">
        <v>42.166666666666664</v>
      </c>
      <c r="G14" s="3" t="s">
        <v>0</v>
      </c>
      <c r="H14" t="s">
        <v>14</v>
      </c>
      <c r="I14">
        <v>1</v>
      </c>
      <c r="J14">
        <v>1</v>
      </c>
      <c r="K14">
        <v>22.746666666666666</v>
      </c>
      <c r="L14">
        <v>20.246666666666666</v>
      </c>
      <c r="M14">
        <v>31.073333333333334</v>
      </c>
      <c r="N14">
        <v>59.013333333333343</v>
      </c>
      <c r="O14">
        <v>25.735555555555553</v>
      </c>
      <c r="P14">
        <v>16.63</v>
      </c>
      <c r="Q14">
        <v>9.1033333333333335</v>
      </c>
      <c r="S14">
        <f t="shared" si="0"/>
        <v>421.66666666666663</v>
      </c>
      <c r="T14">
        <f t="shared" si="1"/>
        <v>0.13995256916996052</v>
      </c>
      <c r="U14">
        <f t="shared" si="2"/>
        <v>4.8015810276679845E-2</v>
      </c>
      <c r="V14">
        <f>IF(I14=1,N14,'Male RM'!O14)</f>
        <v>59.013333333333343</v>
      </c>
      <c r="W14">
        <f>IF(J14=1,N14,'Male RM'!O14)</f>
        <v>59.013333333333343</v>
      </c>
      <c r="X14">
        <f>IF(I14=1,O14,'Male RM'!P14)</f>
        <v>25.735555555555553</v>
      </c>
      <c r="Y14">
        <f>IF(J14=1,O14,'Male RM'!P14)</f>
        <v>25.735555555555553</v>
      </c>
      <c r="Z14">
        <f>IF(I14=1,L14,'Male RM'!M14)</f>
        <v>20.246666666666666</v>
      </c>
      <c r="AA14">
        <f>IF(J14=1,L14,'Male RM'!M14)</f>
        <v>20.246666666666666</v>
      </c>
      <c r="AC14">
        <f>IF(I14=1,'Male RM'!O14,N14)</f>
        <v>49.788888888888891</v>
      </c>
      <c r="AD14">
        <f>IF(J14=1,'Male RM'!O14, N14)</f>
        <v>49.788888888888891</v>
      </c>
      <c r="AE14">
        <f>IF(I14=1,'Male RM'!P14, O14)</f>
        <v>25.545555555555556</v>
      </c>
      <c r="AF14">
        <f>IF(J14=1,'Male RM'!P14, O14)</f>
        <v>25.545555555555556</v>
      </c>
      <c r="AG14">
        <f>IF(I14=1,'Male RM'!M14, L14)</f>
        <v>18.966666666666669</v>
      </c>
      <c r="AH14">
        <f>IF(J14=1,'Male RM'!M14, L14)</f>
        <v>18.966666666666669</v>
      </c>
      <c r="AJ14" t="s">
        <v>30</v>
      </c>
      <c r="AL14">
        <f>IF(I14=1,T14,'Male RM'!T14)</f>
        <v>0.13995256916996052</v>
      </c>
      <c r="AM14">
        <f>IF(J14=1,T14,'Male RM'!T14)</f>
        <v>0.13995256916996052</v>
      </c>
      <c r="AN14">
        <f>IF(I14=1,U14,'Male RM'!U14)</f>
        <v>4.8015810276679845E-2</v>
      </c>
      <c r="AO14">
        <f>IF(J14=1,U14,'Male RM'!U14)</f>
        <v>4.8015810276679845E-2</v>
      </c>
      <c r="AQ14">
        <f>IF(I14=1,'Male RM'!T14, T14)</f>
        <v>0.11807641633728592</v>
      </c>
      <c r="AR14">
        <f>IF(J14=1,'Male RM'!T14, T14)</f>
        <v>0.11807641633728592</v>
      </c>
      <c r="AS14">
        <f>IF(I14=1,'Male RM'!U14, U14)</f>
        <v>4.4980237154150206E-2</v>
      </c>
      <c r="AT14">
        <f>IF(J14=1,'Male RM'!U14, U14)</f>
        <v>4.4980237154150206E-2</v>
      </c>
    </row>
    <row r="15" spans="1:46" x14ac:dyDescent="0.35">
      <c r="A15" s="5" t="s">
        <v>60</v>
      </c>
      <c r="B15" s="2">
        <v>27</v>
      </c>
      <c r="C15" s="3">
        <v>106.4</v>
      </c>
      <c r="D15" s="3">
        <v>188.6</v>
      </c>
      <c r="E15">
        <f t="shared" si="3"/>
        <v>1.8859999999999999</v>
      </c>
      <c r="F15" s="3">
        <v>40.166666666666657</v>
      </c>
      <c r="G15" s="3" t="s">
        <v>0</v>
      </c>
      <c r="H15" t="s">
        <v>14</v>
      </c>
      <c r="I15" s="8">
        <v>2</v>
      </c>
      <c r="J15" s="8">
        <v>1</v>
      </c>
      <c r="K15">
        <v>22.883333333333336</v>
      </c>
      <c r="L15">
        <v>21.016666666666666</v>
      </c>
      <c r="M15">
        <v>18.349999999999998</v>
      </c>
      <c r="N15">
        <v>53.527777777777779</v>
      </c>
      <c r="O15">
        <v>25.454444444444444</v>
      </c>
      <c r="P15">
        <v>19.188888888888886</v>
      </c>
      <c r="Q15">
        <v>6.2633333333333328</v>
      </c>
      <c r="S15">
        <f t="shared" si="0"/>
        <v>401.66666666666657</v>
      </c>
      <c r="T15">
        <f t="shared" si="1"/>
        <v>0.13326417704011068</v>
      </c>
      <c r="U15">
        <f t="shared" si="2"/>
        <v>5.2323651452282169E-2</v>
      </c>
      <c r="V15">
        <f>IF(I15=1,N15,'Male RM'!O15)</f>
        <v>53.645555555555568</v>
      </c>
      <c r="W15">
        <f>IF(J15=1,N15,'Male RM'!O15)</f>
        <v>53.527777777777779</v>
      </c>
      <c r="X15">
        <f>IF(I15=1,O15,'Male RM'!P15)</f>
        <v>18.031111111111112</v>
      </c>
      <c r="Y15">
        <f>IF(J15=1,O15,'Male RM'!P15)</f>
        <v>25.454444444444444</v>
      </c>
      <c r="Z15">
        <f>IF(I15=1,L15,'Male RM'!M15)</f>
        <v>17.263333333333332</v>
      </c>
      <c r="AA15">
        <f>IF(J15=1,L15,'Male RM'!M15)</f>
        <v>21.016666666666666</v>
      </c>
      <c r="AC15">
        <f>IF(I15=1,'Male RM'!O15,N15)</f>
        <v>53.527777777777779</v>
      </c>
      <c r="AD15">
        <f>IF(J15=1,'Male RM'!O15, N15)</f>
        <v>53.645555555555568</v>
      </c>
      <c r="AE15">
        <f>IF(I15=1,'Male RM'!P15, O15)</f>
        <v>25.454444444444444</v>
      </c>
      <c r="AF15">
        <f>IF(J15=1,'Male RM'!P15, O15)</f>
        <v>18.031111111111112</v>
      </c>
      <c r="AG15">
        <f>IF(I15=1,'Male RM'!M15, L15)</f>
        <v>21.016666666666666</v>
      </c>
      <c r="AH15">
        <f>IF(J15=1,'Male RM'!M15, L15)</f>
        <v>17.263333333333332</v>
      </c>
      <c r="AJ15" t="s">
        <v>30</v>
      </c>
      <c r="AL15">
        <f>IF(I15=1,T15,'Male RM'!T15)</f>
        <v>0.13355739972337488</v>
      </c>
      <c r="AM15">
        <f>IF(J15=1,T15,'Male RM'!T15)</f>
        <v>0.13326417704011068</v>
      </c>
      <c r="AN15">
        <f>IF(I15=1,U15,'Male RM'!U15)</f>
        <v>4.2979253112033204E-2</v>
      </c>
      <c r="AO15">
        <f>IF(J15=1,U15,'Male RM'!U15)</f>
        <v>5.2323651452282169E-2</v>
      </c>
      <c r="AQ15">
        <f>IF(I15=1,'Male RM'!T15, T15)</f>
        <v>0.13326417704011068</v>
      </c>
      <c r="AR15">
        <f>IF(J15=1,'Male RM'!T15, T15)</f>
        <v>0.13355739972337488</v>
      </c>
      <c r="AS15">
        <f>IF(I15=1,'Male RM'!U15, U15)</f>
        <v>5.2323651452282169E-2</v>
      </c>
      <c r="AT15">
        <f>IF(J15=1,'Male RM'!U15, U15)</f>
        <v>4.2979253112033204E-2</v>
      </c>
    </row>
    <row r="16" spans="1:46" x14ac:dyDescent="0.35">
      <c r="A16" s="5" t="s">
        <v>61</v>
      </c>
      <c r="B16" s="4">
        <v>36</v>
      </c>
      <c r="C16">
        <v>95.1</v>
      </c>
      <c r="D16">
        <v>196</v>
      </c>
      <c r="E16">
        <f t="shared" si="3"/>
        <v>1.96</v>
      </c>
      <c r="F16">
        <v>46.333333333333329</v>
      </c>
      <c r="G16" t="s">
        <v>0</v>
      </c>
      <c r="H16" t="s">
        <v>14</v>
      </c>
      <c r="I16" s="8">
        <v>2</v>
      </c>
      <c r="J16" s="8">
        <v>1</v>
      </c>
      <c r="K16">
        <v>23.423333333333332</v>
      </c>
      <c r="L16">
        <v>21.516666666666669</v>
      </c>
      <c r="M16">
        <v>13.666666666666666</v>
      </c>
      <c r="N16">
        <v>77.12555555555555</v>
      </c>
      <c r="O16">
        <v>18.21222222222222</v>
      </c>
      <c r="P16">
        <v>13.848888888888888</v>
      </c>
      <c r="Q16">
        <v>4.3633333333333333</v>
      </c>
      <c r="S16">
        <f t="shared" si="0"/>
        <v>463.33333333333326</v>
      </c>
      <c r="T16">
        <f t="shared" si="1"/>
        <v>0.16645803357314151</v>
      </c>
      <c r="U16">
        <f t="shared" si="2"/>
        <v>4.6438848920863321E-2</v>
      </c>
      <c r="V16">
        <f>IF(I16=1,N16,'Male RM'!O16)</f>
        <v>87.796666666666681</v>
      </c>
      <c r="W16">
        <f>IF(J16=1,N16,'Male RM'!O16)</f>
        <v>77.12555555555555</v>
      </c>
      <c r="X16">
        <f>IF(I16=1,O16,'Male RM'!P16)</f>
        <v>14.959999999999999</v>
      </c>
      <c r="Y16">
        <f>IF(J16=1,O16,'Male RM'!P16)</f>
        <v>18.21222222222222</v>
      </c>
      <c r="Z16">
        <f>IF(I16=1,L16,'Male RM'!M16)</f>
        <v>21.61</v>
      </c>
      <c r="AA16">
        <f>IF(J16=1,L16,'Male RM'!M16)</f>
        <v>21.516666666666669</v>
      </c>
      <c r="AC16">
        <f>IF(I16=1,'Male RM'!O16,N16)</f>
        <v>77.12555555555555</v>
      </c>
      <c r="AD16">
        <f>IF(J16=1,'Male RM'!O16, N16)</f>
        <v>87.796666666666681</v>
      </c>
      <c r="AE16">
        <f>IF(I16=1,'Male RM'!P16, O16)</f>
        <v>18.21222222222222</v>
      </c>
      <c r="AF16">
        <f>IF(J16=1,'Male RM'!P16, O16)</f>
        <v>14.959999999999999</v>
      </c>
      <c r="AG16">
        <f>IF(I16=1,'Male RM'!M16, L16)</f>
        <v>21.516666666666669</v>
      </c>
      <c r="AH16">
        <f>IF(J16=1,'Male RM'!M16, L16)</f>
        <v>21.61</v>
      </c>
      <c r="AJ16" t="s">
        <v>30</v>
      </c>
      <c r="AL16">
        <f>IF(I16=1,T16,'Male RM'!T16)</f>
        <v>0.1894892086330936</v>
      </c>
      <c r="AM16">
        <f>IF(J16=1,T16,'Male RM'!T16)</f>
        <v>0.16645803357314151</v>
      </c>
      <c r="AN16">
        <f>IF(I16=1,U16,'Male RM'!U16)</f>
        <v>4.6640287769784176E-2</v>
      </c>
      <c r="AO16">
        <f>IF(J16=1,U16,'Male RM'!U16)</f>
        <v>4.6438848920863321E-2</v>
      </c>
      <c r="AQ16">
        <f>IF(I16=1,'Male RM'!T16, T16)</f>
        <v>0.16645803357314151</v>
      </c>
      <c r="AR16">
        <f>IF(J16=1,'Male RM'!T16, T16)</f>
        <v>0.1894892086330936</v>
      </c>
      <c r="AS16">
        <f>IF(I16=1,'Male RM'!U16, U16)</f>
        <v>4.6438848920863321E-2</v>
      </c>
      <c r="AT16">
        <f>IF(J16=1,'Male RM'!U16, U16)</f>
        <v>4.6640287769784176E-2</v>
      </c>
    </row>
    <row r="17" spans="1:46" x14ac:dyDescent="0.35">
      <c r="A17" s="5" t="s">
        <v>62</v>
      </c>
      <c r="B17" s="4">
        <v>21</v>
      </c>
      <c r="C17">
        <v>92.8</v>
      </c>
      <c r="D17">
        <v>184.6</v>
      </c>
      <c r="E17">
        <f t="shared" si="3"/>
        <v>1.8459999999999999</v>
      </c>
      <c r="F17">
        <v>43.3</v>
      </c>
      <c r="G17" t="s">
        <v>0</v>
      </c>
      <c r="H17" t="s">
        <v>14</v>
      </c>
      <c r="I17" s="8">
        <v>2</v>
      </c>
      <c r="J17" s="8">
        <v>1</v>
      </c>
      <c r="K17">
        <v>25.243333333333336</v>
      </c>
      <c r="L17">
        <v>22.423333333333332</v>
      </c>
      <c r="M17">
        <v>10.209999999999999</v>
      </c>
      <c r="N17">
        <v>48.831111111111113</v>
      </c>
      <c r="O17">
        <v>28.324444444444442</v>
      </c>
      <c r="P17">
        <v>24.947777777777777</v>
      </c>
      <c r="Q17">
        <v>3.3800000000000003</v>
      </c>
      <c r="S17">
        <f t="shared" si="0"/>
        <v>433</v>
      </c>
      <c r="T17">
        <f t="shared" si="1"/>
        <v>0.11277392866307416</v>
      </c>
      <c r="U17">
        <f t="shared" si="2"/>
        <v>5.1785989222478825E-2</v>
      </c>
      <c r="V17">
        <f>IF(I17=1,N17,'Male RM'!O17)</f>
        <v>53.50888888888889</v>
      </c>
      <c r="W17">
        <f>IF(J17=1,N17,'Male RM'!O17)</f>
        <v>48.831111111111113</v>
      </c>
      <c r="X17">
        <f>IF(I17=1,O17,'Male RM'!P17)</f>
        <v>23.846666666666668</v>
      </c>
      <c r="Y17">
        <f>IF(J17=1,O17,'Male RM'!P17)</f>
        <v>28.324444444444442</v>
      </c>
      <c r="Z17">
        <f>IF(I17=1,L17,'Male RM'!M17)</f>
        <v>21.15</v>
      </c>
      <c r="AA17">
        <f>IF(J17=1,L17,'Male RM'!M17)</f>
        <v>22.423333333333332</v>
      </c>
      <c r="AC17">
        <f>IF(I17=1,'Male RM'!O17,N17)</f>
        <v>48.831111111111113</v>
      </c>
      <c r="AD17">
        <f>IF(J17=1,'Male RM'!O17, N17)</f>
        <v>53.50888888888889</v>
      </c>
      <c r="AE17">
        <f>IF(I17=1,'Male RM'!P17, O17)</f>
        <v>28.324444444444442</v>
      </c>
      <c r="AF17">
        <f>IF(J17=1,'Male RM'!P17, O17)</f>
        <v>23.846666666666668</v>
      </c>
      <c r="AG17">
        <f>IF(I17=1,'Male RM'!M17, L17)</f>
        <v>22.423333333333332</v>
      </c>
      <c r="AH17">
        <f>IF(J17=1,'Male RM'!M17, L17)</f>
        <v>21.15</v>
      </c>
      <c r="AJ17" t="s">
        <v>30</v>
      </c>
      <c r="AL17">
        <f>IF(I17=1,T17,'Male RM'!T17)</f>
        <v>0.12357711059789582</v>
      </c>
      <c r="AM17">
        <f>IF(J17=1,T17,'Male RM'!T17)</f>
        <v>0.11277392866307416</v>
      </c>
      <c r="AN17">
        <f>IF(I17=1,U17,'Male RM'!U17)</f>
        <v>4.8845265588914548E-2</v>
      </c>
      <c r="AO17">
        <f>IF(J17=1,U17,'Male RM'!U17)</f>
        <v>5.1785989222478825E-2</v>
      </c>
      <c r="AQ17">
        <f>IF(I17=1,'Male RM'!T17, T17)</f>
        <v>0.11277392866307416</v>
      </c>
      <c r="AR17">
        <f>IF(J17=1,'Male RM'!T17, T17)</f>
        <v>0.12357711059789582</v>
      </c>
      <c r="AS17">
        <f>IF(I17=1,'Male RM'!U17, U17)</f>
        <v>5.1785989222478825E-2</v>
      </c>
      <c r="AT17">
        <f>IF(J17=1,'Male RM'!U17, U17)</f>
        <v>4.8845265588914548E-2</v>
      </c>
    </row>
    <row r="18" spans="1:46" x14ac:dyDescent="0.35">
      <c r="A18" s="5" t="s">
        <v>63</v>
      </c>
      <c r="B18" s="4">
        <v>18</v>
      </c>
      <c r="C18">
        <v>78.8</v>
      </c>
      <c r="D18">
        <v>191</v>
      </c>
      <c r="E18">
        <f t="shared" si="3"/>
        <v>1.91</v>
      </c>
      <c r="F18">
        <v>42.166666666666664</v>
      </c>
      <c r="G18" t="s">
        <v>0</v>
      </c>
      <c r="H18" t="s">
        <v>14</v>
      </c>
      <c r="I18" s="8">
        <v>2</v>
      </c>
      <c r="J18" s="8">
        <v>1</v>
      </c>
      <c r="K18" s="7">
        <v>24.056666666666668</v>
      </c>
      <c r="L18" s="7">
        <v>21.72666666666667</v>
      </c>
      <c r="M18" s="7">
        <v>4.7033333333333331</v>
      </c>
      <c r="N18" s="7">
        <v>67.268888888888895</v>
      </c>
      <c r="O18" s="7">
        <v>18.463333333333335</v>
      </c>
      <c r="P18" s="7">
        <v>19.992222222222221</v>
      </c>
      <c r="Q18" s="7">
        <v>-1.5299999999999996</v>
      </c>
      <c r="R18" s="7"/>
      <c r="S18">
        <f t="shared" si="0"/>
        <v>421.66666666666663</v>
      </c>
      <c r="T18">
        <f t="shared" si="1"/>
        <v>0.15953096179183138</v>
      </c>
      <c r="U18">
        <f t="shared" si="2"/>
        <v>5.1525691699604755E-2</v>
      </c>
      <c r="V18">
        <f>IF(I18=1,N18,'Male RM'!O18)</f>
        <v>59.218888888888877</v>
      </c>
      <c r="W18">
        <f>IF(J18=1,N18,'Male RM'!O18)</f>
        <v>67.268888888888895</v>
      </c>
      <c r="X18">
        <f>IF(I18=1,O18,'Male RM'!P18)</f>
        <v>18.885555555555555</v>
      </c>
      <c r="Y18">
        <f>IF(J18=1,O18,'Male RM'!P18)</f>
        <v>18.463333333333335</v>
      </c>
      <c r="Z18">
        <f>IF(I18=1,L18,'Male RM'!M18)</f>
        <v>19.593333333333334</v>
      </c>
      <c r="AA18">
        <f>IF(J18=1,L18,'Male RM'!M18)</f>
        <v>21.72666666666667</v>
      </c>
      <c r="AC18">
        <f>IF(I18=1,'Male RM'!O18,N18)</f>
        <v>67.268888888888895</v>
      </c>
      <c r="AD18">
        <f>IF(J18=1,'Male RM'!O18, N18)</f>
        <v>59.218888888888877</v>
      </c>
      <c r="AE18">
        <f>IF(I18=1,'Male RM'!P18, O18)</f>
        <v>18.463333333333335</v>
      </c>
      <c r="AF18">
        <f>IF(J18=1,'Male RM'!P18, O18)</f>
        <v>18.885555555555555</v>
      </c>
      <c r="AG18">
        <f>IF(I18=1,'Male RM'!M18, L18)</f>
        <v>21.72666666666667</v>
      </c>
      <c r="AH18">
        <f>IF(J18=1,'Male RM'!M18, L18)</f>
        <v>19.593333333333334</v>
      </c>
      <c r="AJ18" t="s">
        <v>30</v>
      </c>
      <c r="AL18">
        <f>IF(I18=1,T18,'Male RM'!T18)</f>
        <v>0.14044005270092225</v>
      </c>
      <c r="AM18">
        <f>IF(J18=1,T18,'Male RM'!T18)</f>
        <v>0.15953096179183138</v>
      </c>
      <c r="AN18">
        <f>IF(I18=1,U18,'Male RM'!U18)</f>
        <v>4.6466403162055338E-2</v>
      </c>
      <c r="AO18">
        <f>IF(J18=1,U18,'Male RM'!U18)</f>
        <v>5.1525691699604755E-2</v>
      </c>
      <c r="AQ18">
        <f>IF(I18=1,'Male RM'!T18, T18)</f>
        <v>0.15953096179183138</v>
      </c>
      <c r="AR18">
        <f>IF(J18=1,'Male RM'!T18, T18)</f>
        <v>0.14044005270092225</v>
      </c>
      <c r="AS18">
        <f>IF(I18=1,'Male RM'!U18, U18)</f>
        <v>5.1525691699604755E-2</v>
      </c>
      <c r="AT18">
        <f>IF(J18=1,'Male RM'!U18, U18)</f>
        <v>4.6466403162055338E-2</v>
      </c>
    </row>
    <row r="19" spans="1:46" x14ac:dyDescent="0.35">
      <c r="A19" s="5" t="s">
        <v>64</v>
      </c>
      <c r="B19" s="4">
        <v>21</v>
      </c>
      <c r="C19">
        <v>82.2</v>
      </c>
      <c r="D19">
        <v>191.2</v>
      </c>
      <c r="E19">
        <f t="shared" si="3"/>
        <v>1.9119999999999999</v>
      </c>
      <c r="F19">
        <v>42.333333333333321</v>
      </c>
      <c r="G19" t="s">
        <v>0</v>
      </c>
      <c r="H19" t="s">
        <v>14</v>
      </c>
      <c r="I19">
        <v>1</v>
      </c>
      <c r="J19">
        <v>1</v>
      </c>
      <c r="K19">
        <v>28.429999999999996</v>
      </c>
      <c r="L19">
        <v>24.42</v>
      </c>
      <c r="M19">
        <v>9.94</v>
      </c>
      <c r="N19">
        <v>77.598888888888894</v>
      </c>
      <c r="O19">
        <v>19.37</v>
      </c>
      <c r="P19">
        <v>15.764444444444445</v>
      </c>
      <c r="Q19">
        <v>3.606666666666666</v>
      </c>
      <c r="S19">
        <f t="shared" si="0"/>
        <v>423.3333333333332</v>
      </c>
      <c r="T19">
        <f t="shared" si="1"/>
        <v>0.18330446194225727</v>
      </c>
      <c r="U19">
        <f t="shared" si="2"/>
        <v>5.768503937007876E-2</v>
      </c>
      <c r="V19">
        <f>IF(I19=1,N19,'Male RM'!O19)</f>
        <v>77.598888888888894</v>
      </c>
      <c r="W19">
        <f>IF(J19=1,N19,'Male RM'!O19)</f>
        <v>77.598888888888894</v>
      </c>
      <c r="X19">
        <f>IF(I19=1,O19,'Male RM'!P19)</f>
        <v>19.37</v>
      </c>
      <c r="Y19">
        <f>IF(J19=1,O19,'Male RM'!P19)</f>
        <v>19.37</v>
      </c>
      <c r="Z19">
        <f>IF(I19=1,L19,'Male RM'!M19)</f>
        <v>24.42</v>
      </c>
      <c r="AA19">
        <f>IF(J19=1,L19,'Male RM'!M19)</f>
        <v>24.42</v>
      </c>
      <c r="AC19">
        <f>IF(I19=1,'Male RM'!O19,N19)</f>
        <v>71.35222222222221</v>
      </c>
      <c r="AD19">
        <f>IF(J19=1,'Male RM'!O19, N19)</f>
        <v>71.35222222222221</v>
      </c>
      <c r="AE19">
        <f>IF(I19=1,'Male RM'!P19, O19)</f>
        <v>17.317777777777778</v>
      </c>
      <c r="AF19">
        <f>IF(J19=1,'Male RM'!P19, O19)</f>
        <v>17.317777777777778</v>
      </c>
      <c r="AG19">
        <f>IF(I19=1,'Male RM'!M19, L19)</f>
        <v>20.723333333333333</v>
      </c>
      <c r="AH19">
        <f>IF(J19=1,'Male RM'!M19, L19)</f>
        <v>20.723333333333333</v>
      </c>
      <c r="AJ19" t="s">
        <v>30</v>
      </c>
      <c r="AL19">
        <f>IF(I19=1,T19,'Male RM'!T19)</f>
        <v>0.18330446194225727</v>
      </c>
      <c r="AM19">
        <f>IF(J19=1,T19,'Male RM'!T19)</f>
        <v>0.18330446194225727</v>
      </c>
      <c r="AN19">
        <f>IF(I19=1,U19,'Male RM'!U19)</f>
        <v>5.768503937007876E-2</v>
      </c>
      <c r="AO19">
        <f>IF(J19=1,U19,'Male RM'!U19)</f>
        <v>5.768503937007876E-2</v>
      </c>
      <c r="AQ19">
        <f>IF(I19=1,'Male RM'!T19, T19)</f>
        <v>0.16854855643044622</v>
      </c>
      <c r="AR19">
        <f>IF(J19=1,'Male RM'!T19, T19)</f>
        <v>0.16854855643044622</v>
      </c>
      <c r="AS19">
        <f>IF(I19=1,'Male RM'!U19, U19)</f>
        <v>4.8952755905511826E-2</v>
      </c>
      <c r="AT19">
        <f>IF(J19=1,'Male RM'!U19, U19)</f>
        <v>4.8952755905511826E-2</v>
      </c>
    </row>
    <row r="20" spans="1:46" x14ac:dyDescent="0.35">
      <c r="A20" s="5" t="s">
        <v>65</v>
      </c>
      <c r="B20" s="4">
        <v>22</v>
      </c>
      <c r="C20">
        <v>78.5</v>
      </c>
      <c r="D20">
        <v>186.7</v>
      </c>
      <c r="E20">
        <f t="shared" si="3"/>
        <v>1.867</v>
      </c>
      <c r="F20">
        <v>38.583333333333321</v>
      </c>
      <c r="G20" t="s">
        <v>0</v>
      </c>
      <c r="H20" t="s">
        <v>14</v>
      </c>
      <c r="I20" s="8">
        <v>1</v>
      </c>
      <c r="J20" s="8">
        <v>2</v>
      </c>
      <c r="K20">
        <v>16.103333333333335</v>
      </c>
      <c r="L20">
        <v>14.216666666666667</v>
      </c>
      <c r="M20">
        <v>36.49666666666667</v>
      </c>
      <c r="N20">
        <v>47.94777777777778</v>
      </c>
      <c r="O20">
        <v>20.09888888888889</v>
      </c>
      <c r="P20">
        <v>12.549999999999999</v>
      </c>
      <c r="Q20">
        <v>7.5433333333333339</v>
      </c>
      <c r="S20">
        <f t="shared" si="0"/>
        <v>385.8333333333332</v>
      </c>
      <c r="T20">
        <f t="shared" si="1"/>
        <v>0.12427069834413251</v>
      </c>
      <c r="U20">
        <f t="shared" si="2"/>
        <v>3.6846652267818587E-2</v>
      </c>
      <c r="V20">
        <f>IF(I20=1,N20,'Male RM'!O20)</f>
        <v>47.94777777777778</v>
      </c>
      <c r="W20">
        <f>IF(J20=1,N20,'Male RM'!O20)</f>
        <v>52.622222222222227</v>
      </c>
      <c r="X20">
        <f>IF(I20=1,O20,'Male RM'!P20)</f>
        <v>20.09888888888889</v>
      </c>
      <c r="Y20">
        <f>IF(J20=1,O20,'Male RM'!P20)</f>
        <v>19.514444444444443</v>
      </c>
      <c r="Z20">
        <f>IF(I20=1,L20,'Male RM'!M20)</f>
        <v>14.216666666666667</v>
      </c>
      <c r="AA20">
        <f>IF(J20=1,L20,'Male RM'!M20)</f>
        <v>16.233333333333334</v>
      </c>
      <c r="AC20">
        <f>IF(I20=1,'Male RM'!O20,N20)</f>
        <v>52.622222222222227</v>
      </c>
      <c r="AD20">
        <f>IF(J20=1,'Male RM'!O20, N20)</f>
        <v>47.94777777777778</v>
      </c>
      <c r="AE20">
        <f>IF(I20=1,'Male RM'!P20, O20)</f>
        <v>19.514444444444443</v>
      </c>
      <c r="AF20">
        <f>IF(J20=1,'Male RM'!P20, O20)</f>
        <v>20.09888888888889</v>
      </c>
      <c r="AG20">
        <f>IF(I20=1,'Male RM'!M20, L20)</f>
        <v>16.233333333333334</v>
      </c>
      <c r="AH20">
        <f>IF(J20=1,'Male RM'!M20, L20)</f>
        <v>14.216666666666667</v>
      </c>
      <c r="AJ20" t="s">
        <v>30</v>
      </c>
      <c r="AL20">
        <f>IF(I20=1,T20,'Male RM'!T20)</f>
        <v>0.12427069834413251</v>
      </c>
      <c r="AM20">
        <f>IF(J20=1,T20,'Male RM'!T20)</f>
        <v>0.13638588912886976</v>
      </c>
      <c r="AN20">
        <f>IF(I20=1,U20,'Male RM'!U20)</f>
        <v>3.6846652267818587E-2</v>
      </c>
      <c r="AO20">
        <f>IF(J20=1,U20,'Male RM'!U20)</f>
        <v>4.2073434125269996E-2</v>
      </c>
      <c r="AQ20">
        <f>IF(I20=1,'Male RM'!T20, T20)</f>
        <v>0.13638588912886976</v>
      </c>
      <c r="AR20">
        <f>IF(J20=1,'Male RM'!T20, T20)</f>
        <v>0.12427069834413251</v>
      </c>
      <c r="AS20">
        <f>IF(I20=1,'Male RM'!U20, U20)</f>
        <v>4.2073434125269996E-2</v>
      </c>
      <c r="AT20">
        <f>IF(J20=1,'Male RM'!U20, U20)</f>
        <v>3.6846652267818587E-2</v>
      </c>
    </row>
    <row r="21" spans="1:46" x14ac:dyDescent="0.35">
      <c r="A21" s="5" t="s">
        <v>66</v>
      </c>
      <c r="B21" s="4">
        <v>29</v>
      </c>
      <c r="C21">
        <v>107.7</v>
      </c>
      <c r="D21">
        <v>202</v>
      </c>
      <c r="E21">
        <f t="shared" si="3"/>
        <v>2.02</v>
      </c>
      <c r="F21">
        <v>51.333333333333329</v>
      </c>
      <c r="G21" t="s">
        <v>0</v>
      </c>
      <c r="H21" t="s">
        <v>14</v>
      </c>
      <c r="I21" s="9">
        <v>2</v>
      </c>
      <c r="J21" s="9">
        <v>3</v>
      </c>
      <c r="K21">
        <v>23.033333333333331</v>
      </c>
      <c r="L21">
        <v>20.306666666666668</v>
      </c>
      <c r="M21">
        <v>26.943333333333332</v>
      </c>
      <c r="N21">
        <v>53.267777777777781</v>
      </c>
      <c r="O21">
        <v>25.822222222222223</v>
      </c>
      <c r="P21">
        <v>17.821111111111112</v>
      </c>
      <c r="Q21">
        <v>8.0033333333333339</v>
      </c>
      <c r="S21">
        <f t="shared" si="0"/>
        <v>513.33333333333326</v>
      </c>
      <c r="T21">
        <f t="shared" si="1"/>
        <v>0.10376839826839829</v>
      </c>
      <c r="U21">
        <f t="shared" si="2"/>
        <v>3.9558441558441571E-2</v>
      </c>
      <c r="V21">
        <f>IF(I21=1,N21,'Male RM'!O21)</f>
        <v>56.462222222222231</v>
      </c>
      <c r="W21">
        <f>IF(J21=1,N21,'Male RM'!O21)</f>
        <v>56.462222222222231</v>
      </c>
      <c r="X21">
        <f>IF(I21=1,O21,'Male RM'!P21)</f>
        <v>22.210000000000004</v>
      </c>
      <c r="Y21">
        <f>IF(J21=1,O21,'Male RM'!P21)</f>
        <v>22.210000000000004</v>
      </c>
      <c r="Z21">
        <f>IF(I21=1,L21,'Male RM'!M21)</f>
        <v>19.329999999999998</v>
      </c>
      <c r="AA21">
        <f>IF(J21=1,L21,'Male RM'!M21)</f>
        <v>19.329999999999998</v>
      </c>
      <c r="AC21">
        <f>IF(I21=1,'Male RM'!O21,N21)</f>
        <v>53.267777777777781</v>
      </c>
      <c r="AD21">
        <f>IF(J21=1,'Male RM'!O21, N21)</f>
        <v>53.267777777777781</v>
      </c>
      <c r="AE21">
        <f>IF(I21=1,'Male RM'!P21, O21)</f>
        <v>25.822222222222223</v>
      </c>
      <c r="AF21">
        <f>IF(J21=1,'Male RM'!P21, O21)</f>
        <v>25.822222222222223</v>
      </c>
      <c r="AG21">
        <f>IF(I21=1,'Male RM'!M21, L21)</f>
        <v>20.306666666666668</v>
      </c>
      <c r="AH21">
        <f>IF(J21=1,'Male RM'!M21, L21)</f>
        <v>20.306666666666668</v>
      </c>
      <c r="AJ21" t="s">
        <v>30</v>
      </c>
      <c r="AL21">
        <f>IF(I21=1,T21,'Male RM'!T21)</f>
        <v>0.10999134199134203</v>
      </c>
      <c r="AM21">
        <f>IF(J21=1,T21,'Male RM'!T21)</f>
        <v>0.10999134199134203</v>
      </c>
      <c r="AN21">
        <f>IF(I21=1,U21,'Male RM'!U21)</f>
        <v>3.7655844155844158E-2</v>
      </c>
      <c r="AO21">
        <f>IF(J21=1,U21,'Male RM'!U21)</f>
        <v>3.7655844155844158E-2</v>
      </c>
      <c r="AQ21">
        <f>IF(I21=1,'Male RM'!T21, T21)</f>
        <v>0.10376839826839829</v>
      </c>
      <c r="AR21">
        <f>IF(J21=1,'Male RM'!T21, T21)</f>
        <v>0.10376839826839829</v>
      </c>
      <c r="AS21">
        <f>IF(I21=1,'Male RM'!U21, U21)</f>
        <v>3.9558441558441571E-2</v>
      </c>
      <c r="AT21">
        <f>IF(J21=1,'Male RM'!U21, U21)</f>
        <v>3.9558441558441571E-2</v>
      </c>
    </row>
    <row r="22" spans="1:46" x14ac:dyDescent="0.35">
      <c r="A22" s="5" t="s">
        <v>67</v>
      </c>
      <c r="B22" s="4">
        <v>21</v>
      </c>
      <c r="C22">
        <v>73.099999999999994</v>
      </c>
      <c r="D22">
        <v>190.3</v>
      </c>
      <c r="E22">
        <f t="shared" si="3"/>
        <v>1.903</v>
      </c>
      <c r="F22">
        <v>41.583333333333343</v>
      </c>
      <c r="G22" t="s">
        <v>0</v>
      </c>
      <c r="H22" t="s">
        <v>14</v>
      </c>
      <c r="I22" s="8">
        <v>2</v>
      </c>
      <c r="J22" s="8">
        <v>1</v>
      </c>
      <c r="K22">
        <v>19.239999999999998</v>
      </c>
      <c r="L22">
        <v>16.706666666666667</v>
      </c>
      <c r="M22">
        <v>9.5033333333333321</v>
      </c>
      <c r="N22">
        <v>41.533333333333331</v>
      </c>
      <c r="O22">
        <v>24.545555555555556</v>
      </c>
      <c r="P22">
        <v>22.176666666666662</v>
      </c>
      <c r="Q22">
        <v>2.3700000000000006</v>
      </c>
      <c r="S22">
        <f t="shared" si="0"/>
        <v>415.83333333333343</v>
      </c>
      <c r="T22">
        <f t="shared" si="1"/>
        <v>9.9879759519038047E-2</v>
      </c>
      <c r="U22">
        <f t="shared" si="2"/>
        <v>4.0176352705410812E-2</v>
      </c>
      <c r="V22">
        <f>IF(I22=1,N22,'Male RM'!O22)</f>
        <v>48.217777777777776</v>
      </c>
      <c r="W22">
        <f>IF(J22=1,N22,'Male RM'!O22)</f>
        <v>41.533333333333331</v>
      </c>
      <c r="X22">
        <f>IF(I22=1,O22,'Male RM'!P22)</f>
        <v>22.825555555555553</v>
      </c>
      <c r="Y22">
        <f>IF(J22=1,O22,'Male RM'!P22)</f>
        <v>24.545555555555556</v>
      </c>
      <c r="Z22">
        <f>IF(I22=1,L22,'Male RM'!M22)</f>
        <v>18</v>
      </c>
      <c r="AA22">
        <f>IF(J22=1,L22,'Male RM'!M22)</f>
        <v>16.706666666666667</v>
      </c>
      <c r="AC22">
        <f>IF(I22=1,'Male RM'!O22,N22)</f>
        <v>41.533333333333331</v>
      </c>
      <c r="AD22">
        <f>IF(J22=1,'Male RM'!O22, N22)</f>
        <v>48.217777777777776</v>
      </c>
      <c r="AE22">
        <f>IF(I22=1,'Male RM'!P22, O22)</f>
        <v>24.545555555555556</v>
      </c>
      <c r="AF22">
        <f>IF(J22=1,'Male RM'!P22, O22)</f>
        <v>22.825555555555553</v>
      </c>
      <c r="AG22">
        <f>IF(I22=1,'Male RM'!M22, L22)</f>
        <v>16.706666666666667</v>
      </c>
      <c r="AH22">
        <f>IF(J22=1,'Male RM'!M22, L22)</f>
        <v>18</v>
      </c>
      <c r="AJ22" t="s">
        <v>30</v>
      </c>
      <c r="AL22">
        <f>IF(I22=1,T22,'Male RM'!T22)</f>
        <v>0.11595457581830325</v>
      </c>
      <c r="AM22">
        <f>IF(J22=1,T22,'Male RM'!T22)</f>
        <v>9.9879759519038047E-2</v>
      </c>
      <c r="AN22">
        <f>IF(I22=1,U22,'Male RM'!U22)</f>
        <v>4.3286573146292577E-2</v>
      </c>
      <c r="AO22">
        <f>IF(J22=1,U22,'Male RM'!U22)</f>
        <v>4.0176352705410812E-2</v>
      </c>
      <c r="AQ22">
        <f>IF(I22=1,'Male RM'!T22, T22)</f>
        <v>9.9879759519038047E-2</v>
      </c>
      <c r="AR22">
        <f>IF(J22=1,'Male RM'!T22, T22)</f>
        <v>0.11595457581830325</v>
      </c>
      <c r="AS22">
        <f>IF(I22=1,'Male RM'!U22, U22)</f>
        <v>4.0176352705410812E-2</v>
      </c>
      <c r="AT22">
        <f>IF(J22=1,'Male RM'!U22, U22)</f>
        <v>4.3286573146292577E-2</v>
      </c>
    </row>
    <row r="25" spans="1:46" x14ac:dyDescent="0.35">
      <c r="B25" s="11"/>
    </row>
    <row r="26" spans="1:46" x14ac:dyDescent="0.35">
      <c r="B26" s="11"/>
    </row>
    <row r="27" spans="1:46" x14ac:dyDescent="0.35">
      <c r="B27" s="11"/>
    </row>
    <row r="28" spans="1:46" x14ac:dyDescent="0.35">
      <c r="B28" s="4"/>
    </row>
    <row r="29" spans="1:46" x14ac:dyDescent="0.35">
      <c r="B29" s="4"/>
    </row>
  </sheetData>
  <autoFilter ref="A1:AJ1" xr:uid="{DC6B4115-F50E-4DAD-80D1-E58FF6B38DDC}">
    <sortState xmlns:xlrd2="http://schemas.microsoft.com/office/spreadsheetml/2017/richdata2" ref="A2:AJ22">
      <sortCondition descending="1" ref="H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23"/>
  <sheetViews>
    <sheetView zoomScale="50" zoomScaleNormal="50" workbookViewId="0">
      <selection activeCell="B1" sqref="A1:B1048576"/>
    </sheetView>
  </sheetViews>
  <sheetFormatPr defaultRowHeight="14.5" x14ac:dyDescent="0.35"/>
  <cols>
    <col min="1" max="1" width="24.36328125" customWidth="1"/>
    <col min="2" max="2" width="8.7265625" customWidth="1"/>
    <col min="9" max="10" width="11.7265625" customWidth="1"/>
    <col min="12" max="12" width="18.90625" customWidth="1"/>
    <col min="22" max="22" width="16.7265625" customWidth="1"/>
    <col min="23" max="23" width="19.36328125" customWidth="1"/>
    <col min="24" max="24" width="17.7265625" customWidth="1"/>
    <col min="25" max="27" width="16.54296875" customWidth="1"/>
  </cols>
  <sheetData>
    <row r="1" spans="1:46" x14ac:dyDescent="0.35">
      <c r="A1" t="s">
        <v>68</v>
      </c>
      <c r="B1" t="s">
        <v>6</v>
      </c>
      <c r="C1" t="s">
        <v>7</v>
      </c>
      <c r="D1" t="s">
        <v>8</v>
      </c>
      <c r="F1" t="s">
        <v>31</v>
      </c>
      <c r="G1" t="s">
        <v>5</v>
      </c>
      <c r="H1" t="s">
        <v>15</v>
      </c>
      <c r="I1" s="6" t="s">
        <v>19</v>
      </c>
      <c r="J1" s="6" t="s">
        <v>20</v>
      </c>
      <c r="K1" t="s">
        <v>1</v>
      </c>
      <c r="L1" t="s">
        <v>2</v>
      </c>
      <c r="M1" t="s">
        <v>3</v>
      </c>
      <c r="N1" t="s">
        <v>9</v>
      </c>
      <c r="O1" t="s">
        <v>10</v>
      </c>
      <c r="P1" t="s">
        <v>11</v>
      </c>
      <c r="Q1" t="s">
        <v>12</v>
      </c>
      <c r="R1" t="s">
        <v>33</v>
      </c>
      <c r="S1" t="s">
        <v>32</v>
      </c>
      <c r="T1" t="s">
        <v>34</v>
      </c>
      <c r="V1" t="s">
        <v>21</v>
      </c>
      <c r="W1" t="s">
        <v>22</v>
      </c>
      <c r="X1" t="s">
        <v>23</v>
      </c>
      <c r="Y1" t="s">
        <v>24</v>
      </c>
      <c r="Z1" t="s">
        <v>35</v>
      </c>
      <c r="AA1" t="s">
        <v>36</v>
      </c>
      <c r="AC1" t="s">
        <v>25</v>
      </c>
      <c r="AD1" t="s">
        <v>26</v>
      </c>
      <c r="AE1" t="s">
        <v>27</v>
      </c>
      <c r="AF1" t="s">
        <v>28</v>
      </c>
      <c r="AG1" t="s">
        <v>38</v>
      </c>
      <c r="AH1" t="s">
        <v>37</v>
      </c>
      <c r="AL1" t="s">
        <v>39</v>
      </c>
      <c r="AM1" t="s">
        <v>40</v>
      </c>
      <c r="AN1" t="s">
        <v>41</v>
      </c>
      <c r="AO1" t="s">
        <v>42</v>
      </c>
      <c r="AQ1" t="s">
        <v>43</v>
      </c>
      <c r="AR1" t="s">
        <v>44</v>
      </c>
      <c r="AS1" t="s">
        <v>46</v>
      </c>
      <c r="AT1" t="s">
        <v>45</v>
      </c>
    </row>
    <row r="2" spans="1:46" x14ac:dyDescent="0.35">
      <c r="A2" s="1" t="s">
        <v>69</v>
      </c>
      <c r="B2" s="2">
        <v>21</v>
      </c>
      <c r="C2" s="3">
        <v>65</v>
      </c>
      <c r="D2" s="3">
        <v>175</v>
      </c>
      <c r="E2" s="3">
        <f>D2/100</f>
        <v>1.75</v>
      </c>
      <c r="F2" s="3">
        <v>38.5</v>
      </c>
      <c r="G2" s="3" t="s">
        <v>4</v>
      </c>
      <c r="H2" t="s">
        <v>16</v>
      </c>
      <c r="I2" s="8">
        <v>1</v>
      </c>
      <c r="J2" s="8">
        <v>2</v>
      </c>
      <c r="K2">
        <v>20.193333333333332</v>
      </c>
      <c r="L2">
        <v>17.683333333333334</v>
      </c>
      <c r="M2">
        <v>13.236666666666666</v>
      </c>
      <c r="N2">
        <v>66.637777777777771</v>
      </c>
      <c r="O2">
        <v>16.891111111111112</v>
      </c>
      <c r="P2">
        <v>13.441111111111111</v>
      </c>
      <c r="Q2">
        <v>3.4499999999999997</v>
      </c>
      <c r="R2">
        <f t="shared" ref="R2:R23" si="0">F2*10</f>
        <v>385</v>
      </c>
      <c r="S2">
        <f t="shared" ref="S2:S23" si="1">N2/R2</f>
        <v>0.17308513708513706</v>
      </c>
      <c r="T2">
        <f t="shared" ref="T2:T23" si="2">L2/R2</f>
        <v>4.5930735930735933E-2</v>
      </c>
      <c r="V2">
        <f>IF(I2=1,N2,'Female RM'!O2)</f>
        <v>66.637777777777771</v>
      </c>
      <c r="W2">
        <f>IF(J2=1,N2,'Female RM'!O2)</f>
        <v>61.69</v>
      </c>
      <c r="X2">
        <f>IF(I2=1,O2,'Female RM'!P2)</f>
        <v>16.891111111111112</v>
      </c>
      <c r="Y2">
        <f>IF(J2=1,O2,'Female RM'!P2)</f>
        <v>16.685555555555553</v>
      </c>
      <c r="Z2">
        <f>IF(I2=1,L2,'Female RM'!M2)</f>
        <v>17.683333333333334</v>
      </c>
      <c r="AA2">
        <f>IF(J2=1,L2,'Female RM'!M2)</f>
        <v>17.293333333333333</v>
      </c>
      <c r="AC2">
        <f>IF(I2=1,'Female RM'!O2, N2)</f>
        <v>61.69</v>
      </c>
      <c r="AD2">
        <f>IF(J2=1,'Female RM'!O2, N2)</f>
        <v>66.637777777777771</v>
      </c>
      <c r="AE2">
        <f>IF(I2=1,'Female RM'!P2, O2)</f>
        <v>16.685555555555553</v>
      </c>
      <c r="AF2">
        <f>IF(J2=1,'Female RM'!P2, O2)</f>
        <v>16.891111111111112</v>
      </c>
      <c r="AG2">
        <f>IF(I2=1,'Female RM'!M2, L2)</f>
        <v>17.293333333333333</v>
      </c>
      <c r="AH2">
        <f>IF(J2=1,'Female RM'!M2, L2)</f>
        <v>17.683333333333334</v>
      </c>
      <c r="AJ2" t="s">
        <v>30</v>
      </c>
      <c r="AL2">
        <f>IF(I2=1,S2,'Female RM'!U2)</f>
        <v>0.17308513708513706</v>
      </c>
      <c r="AM2">
        <f>IF(J2=1,S2,'Female RM'!U2)</f>
        <v>0.16023376623376623</v>
      </c>
      <c r="AN2">
        <f>IF(I2=1,T2,'Female RM'!V2)</f>
        <v>4.5930735930735933E-2</v>
      </c>
      <c r="AO2">
        <f>IF(J2=1,T2,'Female RM'!V2)</f>
        <v>4.4917748917748919E-2</v>
      </c>
      <c r="AQ2">
        <f>IF(I2=1,'Female RM'!U2, S2)</f>
        <v>0.16023376623376623</v>
      </c>
      <c r="AR2">
        <f>IF(J2=1,'Female RM'!U2, S2)</f>
        <v>0.17308513708513706</v>
      </c>
      <c r="AS2">
        <f>IF(I2=1,'Female RM'!V2, T2)</f>
        <v>4.4917748917748919E-2</v>
      </c>
      <c r="AT2">
        <f>IF(J2=1,'Female RM'!V2, T2)</f>
        <v>4.5930735930735933E-2</v>
      </c>
    </row>
    <row r="3" spans="1:46" x14ac:dyDescent="0.35">
      <c r="A3" s="1" t="s">
        <v>70</v>
      </c>
      <c r="B3" s="2">
        <v>17</v>
      </c>
      <c r="C3">
        <v>49</v>
      </c>
      <c r="D3">
        <v>165</v>
      </c>
      <c r="E3" s="3">
        <f t="shared" ref="E3:E23" si="3">D3/100</f>
        <v>1.65</v>
      </c>
      <c r="F3">
        <v>36.5</v>
      </c>
      <c r="G3" s="3" t="s">
        <v>4</v>
      </c>
      <c r="H3" t="s">
        <v>16</v>
      </c>
      <c r="I3">
        <v>2</v>
      </c>
      <c r="J3">
        <v>2</v>
      </c>
      <c r="K3">
        <v>14.589999999999998</v>
      </c>
      <c r="L3">
        <v>11.686666666666667</v>
      </c>
      <c r="M3">
        <v>15.833333333333334</v>
      </c>
      <c r="N3">
        <v>46.396666666666668</v>
      </c>
      <c r="O3">
        <v>15.665555555555557</v>
      </c>
      <c r="P3">
        <v>12.895555555555555</v>
      </c>
      <c r="Q3">
        <v>2.77</v>
      </c>
      <c r="R3">
        <f t="shared" si="0"/>
        <v>365</v>
      </c>
      <c r="S3">
        <f t="shared" si="1"/>
        <v>0.12711415525114156</v>
      </c>
      <c r="T3">
        <f t="shared" si="2"/>
        <v>3.201826484018265E-2</v>
      </c>
      <c r="V3">
        <f>IF(I3=1,N3,'Female RM'!O3)</f>
        <v>44.133333333333326</v>
      </c>
      <c r="W3">
        <f>IF(J3=1,N3,'Female RM'!O3)</f>
        <v>44.133333333333326</v>
      </c>
      <c r="X3">
        <f>IF(I3=1,O3,'Female RM'!P3)</f>
        <v>17.637777777777778</v>
      </c>
      <c r="Y3">
        <f>IF(J3=1,O3,'Female RM'!P3)</f>
        <v>17.637777777777778</v>
      </c>
      <c r="Z3">
        <f>IF(I3=1,L3,'Female RM'!M3)</f>
        <v>12.593333333333334</v>
      </c>
      <c r="AA3">
        <f>IF(J3=1,L3,'Female RM'!M3)</f>
        <v>12.593333333333334</v>
      </c>
      <c r="AC3">
        <f>IF(I3=1,'Female RM'!O3, N3)</f>
        <v>46.396666666666668</v>
      </c>
      <c r="AD3">
        <f>IF(J3=1,'Female RM'!O3, N3)</f>
        <v>46.396666666666668</v>
      </c>
      <c r="AE3">
        <f>IF(I3=1,'Female RM'!P3, O3)</f>
        <v>15.665555555555557</v>
      </c>
      <c r="AF3">
        <f>IF(J3=1,'Female RM'!P3, O3)</f>
        <v>15.665555555555557</v>
      </c>
      <c r="AG3">
        <f>IF(I3=1,'Female RM'!M3, L3)</f>
        <v>11.686666666666667</v>
      </c>
      <c r="AH3">
        <f>IF(J3=1,'Female RM'!M3, L3)</f>
        <v>11.686666666666667</v>
      </c>
      <c r="AJ3" t="s">
        <v>30</v>
      </c>
      <c r="AL3">
        <f>IF(I3=1,S3,'Female RM'!U3)</f>
        <v>0.12091324200913239</v>
      </c>
      <c r="AM3">
        <f>IF(J3=1,S3,'Female RM'!U3)</f>
        <v>0.12091324200913239</v>
      </c>
      <c r="AN3">
        <f>IF(I3=1,T3,'Female RM'!V3)</f>
        <v>3.4502283105022832E-2</v>
      </c>
      <c r="AO3">
        <f>IF(J3=1,T3,'Female RM'!V3)</f>
        <v>3.4502283105022832E-2</v>
      </c>
      <c r="AQ3">
        <f>IF(I3=1,'Female RM'!U3, S3)</f>
        <v>0.12711415525114156</v>
      </c>
      <c r="AR3">
        <f>IF(J3=1,'Female RM'!U3, S3)</f>
        <v>0.12711415525114156</v>
      </c>
      <c r="AS3">
        <f>IF(I3=1,'Female RM'!V3, T3)</f>
        <v>3.201826484018265E-2</v>
      </c>
      <c r="AT3">
        <f>IF(J3=1,'Female RM'!V3, T3)</f>
        <v>3.201826484018265E-2</v>
      </c>
    </row>
    <row r="4" spans="1:46" x14ac:dyDescent="0.35">
      <c r="A4" s="1" t="s">
        <v>71</v>
      </c>
      <c r="B4" s="2">
        <v>26</v>
      </c>
      <c r="C4">
        <v>67</v>
      </c>
      <c r="D4">
        <v>165.5</v>
      </c>
      <c r="E4" s="3">
        <f t="shared" si="3"/>
        <v>1.655</v>
      </c>
      <c r="F4">
        <v>36.75</v>
      </c>
      <c r="G4" s="3" t="s">
        <v>4</v>
      </c>
      <c r="H4" t="s">
        <v>16</v>
      </c>
      <c r="I4">
        <v>2</v>
      </c>
      <c r="J4">
        <v>2</v>
      </c>
      <c r="K4">
        <v>19.13</v>
      </c>
      <c r="L4">
        <v>16.850000000000001</v>
      </c>
      <c r="M4">
        <v>16.253333333333334</v>
      </c>
      <c r="N4">
        <v>76.587777777777774</v>
      </c>
      <c r="O4">
        <v>14.624444444444444</v>
      </c>
      <c r="P4">
        <v>10.563333333333334</v>
      </c>
      <c r="Q4">
        <v>4.0599999999999996</v>
      </c>
      <c r="R4">
        <f t="shared" si="0"/>
        <v>367.5</v>
      </c>
      <c r="S4">
        <f t="shared" si="1"/>
        <v>0.20840211640211639</v>
      </c>
      <c r="T4">
        <f t="shared" si="2"/>
        <v>4.5850340136054428E-2</v>
      </c>
      <c r="V4">
        <f>IF(I4=1,N4,'Female RM'!O4)</f>
        <v>70.081111111111113</v>
      </c>
      <c r="W4">
        <f>IF(J4=1,N4,'Female RM'!O4)</f>
        <v>70.081111111111113</v>
      </c>
      <c r="X4">
        <f>IF(I4=1,O4,'Female RM'!P4)</f>
        <v>17.73</v>
      </c>
      <c r="Y4">
        <f>IF(J4=1,O4,'Female RM'!P4)</f>
        <v>17.73</v>
      </c>
      <c r="Z4">
        <f>IF(I4=1,L4,'Female RM'!M4)</f>
        <v>22.013333333333332</v>
      </c>
      <c r="AA4">
        <f>IF(J4=1,L4,'Female RM'!M4)</f>
        <v>22.013333333333332</v>
      </c>
      <c r="AC4">
        <f>IF(I4=1,'Female RM'!O4, N4)</f>
        <v>76.587777777777774</v>
      </c>
      <c r="AD4">
        <f>IF(J4=1,'Female RM'!O4, N4)</f>
        <v>76.587777777777774</v>
      </c>
      <c r="AE4">
        <f>IF(I4=1,'Female RM'!P4, O4)</f>
        <v>14.624444444444444</v>
      </c>
      <c r="AF4">
        <f>IF(J4=1,'Female RM'!P4, O4)</f>
        <v>14.624444444444444</v>
      </c>
      <c r="AG4">
        <f>IF(I4=1,'Female RM'!M4, L4)</f>
        <v>16.850000000000001</v>
      </c>
      <c r="AH4">
        <f>IF(J4=1,'Female RM'!M4, L4)</f>
        <v>16.850000000000001</v>
      </c>
      <c r="AJ4" t="s">
        <v>30</v>
      </c>
      <c r="AL4">
        <f>IF(I4=1,S4,'Female RM'!U4)</f>
        <v>0.19069690098261527</v>
      </c>
      <c r="AM4">
        <f>IF(J4=1,S4,'Female RM'!U4)</f>
        <v>0.19069690098261527</v>
      </c>
      <c r="AN4">
        <f>IF(I4=1,T4,'Female RM'!V4)</f>
        <v>5.9900226757369612E-2</v>
      </c>
      <c r="AO4">
        <f>IF(J4=1,T4,'Female RM'!V4)</f>
        <v>5.9900226757369612E-2</v>
      </c>
      <c r="AQ4">
        <f>IF(I4=1,'Female RM'!U4, S4)</f>
        <v>0.20840211640211639</v>
      </c>
      <c r="AR4">
        <f>IF(J4=1,'Female RM'!U4, S4)</f>
        <v>0.20840211640211639</v>
      </c>
      <c r="AS4">
        <f>IF(I4=1,'Female RM'!V4, T4)</f>
        <v>4.5850340136054428E-2</v>
      </c>
      <c r="AT4">
        <f>IF(J4=1,'Female RM'!V4, T4)</f>
        <v>4.5850340136054428E-2</v>
      </c>
    </row>
    <row r="5" spans="1:46" x14ac:dyDescent="0.35">
      <c r="A5" s="1" t="s">
        <v>72</v>
      </c>
      <c r="B5" s="2">
        <v>28</v>
      </c>
      <c r="C5">
        <v>75</v>
      </c>
      <c r="D5">
        <v>173.5</v>
      </c>
      <c r="E5" s="3">
        <f t="shared" si="3"/>
        <v>1.7350000000000001</v>
      </c>
      <c r="F5">
        <v>37.75</v>
      </c>
      <c r="G5" s="3" t="s">
        <v>4</v>
      </c>
      <c r="H5" t="s">
        <v>16</v>
      </c>
      <c r="I5">
        <v>2</v>
      </c>
      <c r="J5">
        <v>2</v>
      </c>
      <c r="K5">
        <v>18.819999999999997</v>
      </c>
      <c r="L5">
        <v>16.666666666666668</v>
      </c>
      <c r="M5">
        <v>3.5100000000000002</v>
      </c>
      <c r="N5">
        <v>59.887777777777778</v>
      </c>
      <c r="O5">
        <v>16.465555555555557</v>
      </c>
      <c r="P5">
        <v>15.595555555555556</v>
      </c>
      <c r="Q5">
        <v>0.87</v>
      </c>
      <c r="R5">
        <f t="shared" si="0"/>
        <v>377.5</v>
      </c>
      <c r="S5">
        <f t="shared" si="1"/>
        <v>0.1586431199411332</v>
      </c>
      <c r="T5">
        <f t="shared" si="2"/>
        <v>4.4150110375275942E-2</v>
      </c>
      <c r="V5">
        <f>IF(I5=1,N5,'Female RM'!O5)</f>
        <v>58.268888888888888</v>
      </c>
      <c r="W5">
        <f>IF(J5=1,N5,'Female RM'!O5)</f>
        <v>58.268888888888888</v>
      </c>
      <c r="X5">
        <f>IF(I5=1,O5,'Female RM'!P5)</f>
        <v>15.731111111111112</v>
      </c>
      <c r="Y5">
        <f>IF(J5=1,O5,'Female RM'!P5)</f>
        <v>15.731111111111112</v>
      </c>
      <c r="Z5">
        <f>IF(I5=1,L5,'Female RM'!M5)</f>
        <v>15.586666666666668</v>
      </c>
      <c r="AA5">
        <f>IF(J5=1,L5,'Female RM'!M5)</f>
        <v>15.586666666666668</v>
      </c>
      <c r="AC5">
        <f>IF(I5=1,'Female RM'!O5, N5)</f>
        <v>59.887777777777778</v>
      </c>
      <c r="AD5">
        <f>IF(J5=1,'Female RM'!O5, N5)</f>
        <v>59.887777777777778</v>
      </c>
      <c r="AE5">
        <f>IF(I5=1,'Female RM'!P5, O5)</f>
        <v>16.465555555555557</v>
      </c>
      <c r="AF5">
        <f>IF(J5=1,'Female RM'!P5, O5)</f>
        <v>16.465555555555557</v>
      </c>
      <c r="AG5">
        <f>IF(I5=1,'Female RM'!M5, L5)</f>
        <v>16.666666666666668</v>
      </c>
      <c r="AH5">
        <f>IF(J5=1,'Female RM'!M5, L5)</f>
        <v>16.666666666666668</v>
      </c>
      <c r="AJ5" t="s">
        <v>30</v>
      </c>
      <c r="AL5">
        <f>IF(I5=1,S5,'Female RM'!U5)</f>
        <v>0.15435467255334806</v>
      </c>
      <c r="AM5">
        <f>IF(J5=1,S5,'Female RM'!U5)</f>
        <v>0.15435467255334806</v>
      </c>
      <c r="AN5">
        <f>IF(I5=1,T5,'Female RM'!V5)</f>
        <v>4.1289183222958062E-2</v>
      </c>
      <c r="AO5">
        <f>IF(J5=1,T5,'Female RM'!V5)</f>
        <v>4.1289183222958062E-2</v>
      </c>
      <c r="AQ5">
        <f>IF(I5=1,'Female RM'!U5, S5)</f>
        <v>0.1586431199411332</v>
      </c>
      <c r="AR5">
        <f>IF(J5=1,'Female RM'!U5, S5)</f>
        <v>0.1586431199411332</v>
      </c>
      <c r="AS5">
        <f>IF(I5=1,'Female RM'!V5, T5)</f>
        <v>4.4150110375275942E-2</v>
      </c>
      <c r="AT5">
        <f>IF(J5=1,'Female RM'!V5, T5)</f>
        <v>4.4150110375275942E-2</v>
      </c>
    </row>
    <row r="6" spans="1:46" x14ac:dyDescent="0.35">
      <c r="A6" s="1" t="s">
        <v>73</v>
      </c>
      <c r="B6" s="2">
        <v>32</v>
      </c>
      <c r="C6">
        <v>80</v>
      </c>
      <c r="D6">
        <v>168.5</v>
      </c>
      <c r="E6" s="3">
        <f t="shared" si="3"/>
        <v>1.6850000000000001</v>
      </c>
      <c r="F6">
        <v>38.25</v>
      </c>
      <c r="G6" s="3" t="s">
        <v>4</v>
      </c>
      <c r="H6" t="s">
        <v>16</v>
      </c>
      <c r="I6">
        <v>2</v>
      </c>
      <c r="J6">
        <v>2</v>
      </c>
      <c r="K6">
        <v>22.633333333333336</v>
      </c>
      <c r="L6">
        <v>19.670000000000002</v>
      </c>
      <c r="M6">
        <v>1.3033333333333335</v>
      </c>
      <c r="N6">
        <v>57.952222222222225</v>
      </c>
      <c r="O6">
        <v>19.404444444444447</v>
      </c>
      <c r="P6">
        <v>19.789999999999996</v>
      </c>
      <c r="Q6">
        <v>-0.38666666666666671</v>
      </c>
      <c r="R6">
        <f t="shared" si="0"/>
        <v>382.5</v>
      </c>
      <c r="S6">
        <f t="shared" si="1"/>
        <v>0.15150907770515615</v>
      </c>
      <c r="T6">
        <f t="shared" si="2"/>
        <v>5.1424836601307193E-2</v>
      </c>
      <c r="V6">
        <f>IF(I6=1,N6,'Female RM'!O6)</f>
        <v>56.105555555555554</v>
      </c>
      <c r="W6">
        <f>IF(J6=1,N6,'Female RM'!O6)</f>
        <v>56.105555555555554</v>
      </c>
      <c r="X6">
        <f>IF(I6=1,O6,'Female RM'!P6)</f>
        <v>20.526666666666667</v>
      </c>
      <c r="Y6">
        <f>IF(J6=1,O6,'Female RM'!P6)</f>
        <v>20.526666666666667</v>
      </c>
      <c r="Z6">
        <f>IF(I6=1,L6,'Female RM'!M6)</f>
        <v>19.673333333333332</v>
      </c>
      <c r="AA6">
        <f>IF(J6=1,L6,'Female RM'!M6)</f>
        <v>19.673333333333332</v>
      </c>
      <c r="AC6">
        <f>IF(I6=1,'Female RM'!O6, N6)</f>
        <v>57.952222222222225</v>
      </c>
      <c r="AD6">
        <f>IF(J6=1,'Female RM'!O6, N6)</f>
        <v>57.952222222222225</v>
      </c>
      <c r="AE6">
        <f>IF(I6=1,'Female RM'!P6, O6)</f>
        <v>19.404444444444447</v>
      </c>
      <c r="AF6">
        <f>IF(J6=1,'Female RM'!P6, O6)</f>
        <v>19.404444444444447</v>
      </c>
      <c r="AG6">
        <f>IF(I6=1,'Female RM'!M6, L6)</f>
        <v>19.670000000000002</v>
      </c>
      <c r="AH6">
        <f>IF(J6=1,'Female RM'!M6, L6)</f>
        <v>19.670000000000002</v>
      </c>
      <c r="AJ6" t="s">
        <v>30</v>
      </c>
      <c r="AL6">
        <f>IF(I6=1,S6,'Female RM'!U6)</f>
        <v>0.14668119099491647</v>
      </c>
      <c r="AM6">
        <f>IF(J6=1,S6,'Female RM'!U6)</f>
        <v>0.14668119099491647</v>
      </c>
      <c r="AN6">
        <f>IF(I6=1,T6,'Female RM'!V6)</f>
        <v>5.1433551198257078E-2</v>
      </c>
      <c r="AO6">
        <f>IF(J6=1,T6,'Female RM'!V6)</f>
        <v>5.1433551198257078E-2</v>
      </c>
      <c r="AQ6">
        <f>IF(I6=1,'Female RM'!U6, S6)</f>
        <v>0.15150907770515615</v>
      </c>
      <c r="AR6">
        <f>IF(J6=1,'Female RM'!U6, S6)</f>
        <v>0.15150907770515615</v>
      </c>
      <c r="AS6">
        <f>IF(I6=1,'Female RM'!V6, T6)</f>
        <v>5.1424836601307193E-2</v>
      </c>
      <c r="AT6">
        <f>IF(J6=1,'Female RM'!V6, T6)</f>
        <v>5.1424836601307193E-2</v>
      </c>
    </row>
    <row r="7" spans="1:46" x14ac:dyDescent="0.35">
      <c r="A7" s="1" t="s">
        <v>74</v>
      </c>
      <c r="B7" s="2">
        <v>17</v>
      </c>
      <c r="C7">
        <v>56</v>
      </c>
      <c r="D7">
        <v>157.5</v>
      </c>
      <c r="E7" s="3">
        <f t="shared" si="3"/>
        <v>1.575</v>
      </c>
      <c r="F7">
        <v>32.75</v>
      </c>
      <c r="G7" s="3" t="s">
        <v>4</v>
      </c>
      <c r="H7" t="s">
        <v>16</v>
      </c>
      <c r="I7">
        <v>2</v>
      </c>
      <c r="J7" s="8">
        <v>2</v>
      </c>
      <c r="K7">
        <v>20.686666666666667</v>
      </c>
      <c r="L7">
        <v>18.813333333333333</v>
      </c>
      <c r="M7">
        <v>9.3933333333333326</v>
      </c>
      <c r="N7">
        <v>69.83</v>
      </c>
      <c r="O7">
        <v>16.921111111111113</v>
      </c>
      <c r="P7">
        <v>14.312222222222223</v>
      </c>
      <c r="Q7">
        <v>2.61</v>
      </c>
      <c r="R7">
        <f t="shared" si="0"/>
        <v>327.5</v>
      </c>
      <c r="S7">
        <f t="shared" si="1"/>
        <v>0.21322137404580152</v>
      </c>
      <c r="T7">
        <f t="shared" si="2"/>
        <v>5.7445292620865139E-2</v>
      </c>
      <c r="V7">
        <f>IF(I7=1,N7,'Female RM'!O7)</f>
        <v>71.146666666666675</v>
      </c>
      <c r="W7">
        <f>IF(J7=1,N7,'Female RM'!O7)</f>
        <v>71.146666666666675</v>
      </c>
      <c r="X7">
        <f>IF(I7=1,O7,'Female RM'!P7)</f>
        <v>17.304444444444442</v>
      </c>
      <c r="Y7">
        <f>IF(J7=1,O7,'Female RM'!P7)</f>
        <v>17.304444444444442</v>
      </c>
      <c r="Z7">
        <f>IF(I7=1,L7,'Female RM'!M7)</f>
        <v>19.833333333333332</v>
      </c>
      <c r="AA7">
        <f>IF(J7=1,L7,'Female RM'!M7)</f>
        <v>19.833333333333332</v>
      </c>
      <c r="AC7">
        <f>IF(I7=1,'Female RM'!O7, N7)</f>
        <v>69.83</v>
      </c>
      <c r="AD7">
        <f>IF(J7=1,'Female RM'!O7, N7)</f>
        <v>69.83</v>
      </c>
      <c r="AE7">
        <f>IF(I7=1,'Female RM'!P7, O7)</f>
        <v>16.921111111111113</v>
      </c>
      <c r="AF7">
        <f>IF(J7=1,'Female RM'!P7, O7)</f>
        <v>16.921111111111113</v>
      </c>
      <c r="AG7">
        <f>IF(I7=1,'Female RM'!M7, L7)</f>
        <v>18.813333333333333</v>
      </c>
      <c r="AH7">
        <f>IF(J7=1,'Female RM'!M7, L7)</f>
        <v>18.813333333333333</v>
      </c>
      <c r="AJ7" t="s">
        <v>30</v>
      </c>
      <c r="AL7">
        <f>IF(I7=1,S7,'Female RM'!U7)</f>
        <v>0.21724173027989824</v>
      </c>
      <c r="AM7">
        <f>IF(J7=1,S7,'Female RM'!U7)</f>
        <v>0.21724173027989824</v>
      </c>
      <c r="AN7">
        <f>IF(I7=1,T7,'Female RM'!V7)</f>
        <v>6.0559796437659026E-2</v>
      </c>
      <c r="AO7">
        <f>IF(J7=1,T7,'Female RM'!V7)</f>
        <v>6.0559796437659026E-2</v>
      </c>
      <c r="AQ7">
        <f>IF(I7=1,'Female RM'!U7, S7)</f>
        <v>0.21322137404580152</v>
      </c>
      <c r="AR7">
        <f>IF(J7=1,'Female RM'!U7, S7)</f>
        <v>0.21322137404580152</v>
      </c>
      <c r="AS7">
        <f>IF(I7=1,'Female RM'!V7, T7)</f>
        <v>5.7445292620865139E-2</v>
      </c>
      <c r="AT7">
        <f>IF(J7=1,'Female RM'!V7, T7)</f>
        <v>5.7445292620865139E-2</v>
      </c>
    </row>
    <row r="8" spans="1:46" x14ac:dyDescent="0.35">
      <c r="A8" s="1" t="s">
        <v>75</v>
      </c>
      <c r="B8" s="2">
        <v>30</v>
      </c>
      <c r="C8">
        <v>60</v>
      </c>
      <c r="D8">
        <v>164</v>
      </c>
      <c r="E8" s="3">
        <f t="shared" si="3"/>
        <v>1.64</v>
      </c>
      <c r="F8">
        <v>36</v>
      </c>
      <c r="G8" s="3" t="s">
        <v>4</v>
      </c>
      <c r="H8" t="s">
        <v>16</v>
      </c>
      <c r="I8">
        <v>2</v>
      </c>
      <c r="J8">
        <v>2</v>
      </c>
      <c r="K8">
        <v>23.936666666666667</v>
      </c>
      <c r="L8">
        <v>21.03</v>
      </c>
      <c r="M8">
        <v>8.8866666666666685</v>
      </c>
      <c r="N8">
        <v>79.84</v>
      </c>
      <c r="O8">
        <v>16.117777777777778</v>
      </c>
      <c r="P8">
        <v>13.324444444444445</v>
      </c>
      <c r="Q8">
        <v>2.7966666666666664</v>
      </c>
      <c r="R8">
        <f t="shared" si="0"/>
        <v>360</v>
      </c>
      <c r="S8">
        <f t="shared" si="1"/>
        <v>0.2217777777777778</v>
      </c>
      <c r="T8">
        <f t="shared" si="2"/>
        <v>5.8416666666666672E-2</v>
      </c>
      <c r="V8">
        <f>IF(I8=1,N8,'Female RM'!O8)</f>
        <v>74.141111111111115</v>
      </c>
      <c r="W8">
        <f>IF(J8=1,N8,'Female RM'!O8)</f>
        <v>74.141111111111115</v>
      </c>
      <c r="X8">
        <f>IF(I8=1,O8,'Female RM'!P8)</f>
        <v>18.519999999999996</v>
      </c>
      <c r="Y8">
        <f>IF(J8=1,O8,'Female RM'!P8)</f>
        <v>18.519999999999996</v>
      </c>
      <c r="Z8">
        <f>IF(I8=1,L8,'Female RM'!M8)</f>
        <v>23.053333333333331</v>
      </c>
      <c r="AA8">
        <f>IF(J8=1,L8,'Female RM'!M8)</f>
        <v>23.053333333333331</v>
      </c>
      <c r="AC8">
        <f>IF(I8=1,'Female RM'!O8, N8)</f>
        <v>79.84</v>
      </c>
      <c r="AD8">
        <f>IF(J8=1,'Female RM'!O8, N8)</f>
        <v>79.84</v>
      </c>
      <c r="AE8">
        <f>IF(I8=1,'Female RM'!P8, O8)</f>
        <v>16.117777777777778</v>
      </c>
      <c r="AF8">
        <f>IF(J8=1,'Female RM'!P8, O8)</f>
        <v>16.117777777777778</v>
      </c>
      <c r="AG8">
        <f>IF(I8=1,'Female RM'!M8, L8)</f>
        <v>21.03</v>
      </c>
      <c r="AH8">
        <f>IF(J8=1,'Female RM'!M8, L8)</f>
        <v>21.03</v>
      </c>
      <c r="AJ8" t="s">
        <v>30</v>
      </c>
      <c r="AL8">
        <f>IF(I8=1,S8,'Female RM'!U8)</f>
        <v>0.20594753086419754</v>
      </c>
      <c r="AM8">
        <f>IF(J8=1,S8,'Female RM'!U8)</f>
        <v>0.20594753086419754</v>
      </c>
      <c r="AN8">
        <f>IF(I8=1,T8,'Female RM'!V8)</f>
        <v>6.4037037037037031E-2</v>
      </c>
      <c r="AO8">
        <f>IF(J8=1,T8,'Female RM'!V8)</f>
        <v>6.4037037037037031E-2</v>
      </c>
      <c r="AQ8">
        <f>IF(I8=1,'Female RM'!U8, S8)</f>
        <v>0.2217777777777778</v>
      </c>
      <c r="AR8">
        <f>IF(J8=1,'Female RM'!U8, S8)</f>
        <v>0.2217777777777778</v>
      </c>
      <c r="AS8">
        <f>IF(I8=1,'Female RM'!V8, T8)</f>
        <v>5.8416666666666672E-2</v>
      </c>
      <c r="AT8">
        <f>IF(J8=1,'Female RM'!V8, T8)</f>
        <v>5.8416666666666672E-2</v>
      </c>
    </row>
    <row r="9" spans="1:46" x14ac:dyDescent="0.35">
      <c r="A9" s="1" t="s">
        <v>76</v>
      </c>
      <c r="B9" s="2">
        <v>25</v>
      </c>
      <c r="C9">
        <v>57</v>
      </c>
      <c r="D9">
        <v>158</v>
      </c>
      <c r="E9" s="3">
        <f t="shared" si="3"/>
        <v>1.58</v>
      </c>
      <c r="F9">
        <v>33</v>
      </c>
      <c r="G9" s="3" t="s">
        <v>4</v>
      </c>
      <c r="H9" t="s">
        <v>16</v>
      </c>
      <c r="I9">
        <v>2</v>
      </c>
      <c r="J9">
        <v>2</v>
      </c>
      <c r="K9">
        <v>23.313333333333333</v>
      </c>
      <c r="L9">
        <v>21.546666666666667</v>
      </c>
      <c r="M9">
        <v>14.166666666666666</v>
      </c>
      <c r="N9">
        <v>70.157777777777781</v>
      </c>
      <c r="O9">
        <v>18.755555555555549</v>
      </c>
      <c r="P9">
        <v>13.802222222222222</v>
      </c>
      <c r="Q9">
        <v>4.9533333333333331</v>
      </c>
      <c r="R9">
        <f t="shared" si="0"/>
        <v>330</v>
      </c>
      <c r="S9">
        <f t="shared" si="1"/>
        <v>0.21259932659932662</v>
      </c>
      <c r="T9">
        <f t="shared" si="2"/>
        <v>6.5292929292929291E-2</v>
      </c>
      <c r="V9">
        <f>IF(I9=1,N9,'Female RM'!O9)</f>
        <v>67.184444444444452</v>
      </c>
      <c r="W9">
        <f>IF(J9=1,N9,'Female RM'!O9)</f>
        <v>67.184444444444452</v>
      </c>
      <c r="X9">
        <f>IF(I9=1,O9,'Female RM'!P9)</f>
        <v>18.224444444444444</v>
      </c>
      <c r="Y9">
        <f>IF(J9=1,O9,'Female RM'!P9)</f>
        <v>18.224444444444444</v>
      </c>
      <c r="Z9">
        <f>IF(I9=1,L9,'Female RM'!M9)</f>
        <v>20.516666666666669</v>
      </c>
      <c r="AA9">
        <f>IF(J9=1,L9,'Female RM'!M9)</f>
        <v>20.516666666666669</v>
      </c>
      <c r="AC9">
        <f>IF(I9=1,'Female RM'!O9, N9)</f>
        <v>70.157777777777781</v>
      </c>
      <c r="AD9">
        <f>IF(J9=1,'Female RM'!O9, N9)</f>
        <v>70.157777777777781</v>
      </c>
      <c r="AE9">
        <f>IF(I9=1,'Female RM'!P9, O9)</f>
        <v>18.755555555555549</v>
      </c>
      <c r="AF9">
        <f>IF(J9=1,'Female RM'!P9, O9)</f>
        <v>18.755555555555549</v>
      </c>
      <c r="AG9">
        <f>IF(I9=1,'Female RM'!M9, L9)</f>
        <v>21.546666666666667</v>
      </c>
      <c r="AH9">
        <f>IF(J9=1,'Female RM'!M9, L9)</f>
        <v>21.546666666666667</v>
      </c>
      <c r="AJ9" t="s">
        <v>30</v>
      </c>
      <c r="AL9">
        <f>IF(I9=1,S9,'Female RM'!U9)</f>
        <v>0.20358922558922563</v>
      </c>
      <c r="AM9">
        <f>IF(J9=1,S9,'Female RM'!U9)</f>
        <v>0.20358922558922563</v>
      </c>
      <c r="AN9">
        <f>IF(I9=1,T9,'Female RM'!V9)</f>
        <v>6.2171717171717177E-2</v>
      </c>
      <c r="AO9">
        <f>IF(J9=1,T9,'Female RM'!V9)</f>
        <v>6.2171717171717177E-2</v>
      </c>
      <c r="AQ9">
        <f>IF(I9=1,'Female RM'!U9, S9)</f>
        <v>0.21259932659932662</v>
      </c>
      <c r="AR9">
        <f>IF(J9=1,'Female RM'!U9, S9)</f>
        <v>0.21259932659932662</v>
      </c>
      <c r="AS9">
        <f>IF(I9=1,'Female RM'!V9, T9)</f>
        <v>6.5292929292929291E-2</v>
      </c>
      <c r="AT9">
        <f>IF(J9=1,'Female RM'!V9, T9)</f>
        <v>6.5292929292929291E-2</v>
      </c>
    </row>
    <row r="10" spans="1:46" x14ac:dyDescent="0.35">
      <c r="A10" s="1" t="s">
        <v>77</v>
      </c>
      <c r="B10" s="2">
        <v>17</v>
      </c>
      <c r="C10">
        <v>65</v>
      </c>
      <c r="D10">
        <v>169</v>
      </c>
      <c r="E10" s="3">
        <f t="shared" si="3"/>
        <v>1.69</v>
      </c>
      <c r="F10">
        <v>38.5</v>
      </c>
      <c r="G10" s="3" t="s">
        <v>4</v>
      </c>
      <c r="H10" t="s">
        <v>16</v>
      </c>
      <c r="I10" s="8">
        <v>2</v>
      </c>
      <c r="J10" s="8">
        <v>1</v>
      </c>
      <c r="K10">
        <v>19.206666666666667</v>
      </c>
      <c r="L10">
        <v>17</v>
      </c>
      <c r="M10">
        <v>16.943333333333332</v>
      </c>
      <c r="N10">
        <v>57.338888888888896</v>
      </c>
      <c r="O10">
        <v>18.841111111111115</v>
      </c>
      <c r="P10">
        <v>14.556666666666667</v>
      </c>
      <c r="Q10">
        <v>4.2833333333333332</v>
      </c>
      <c r="R10">
        <f t="shared" si="0"/>
        <v>385</v>
      </c>
      <c r="S10">
        <f t="shared" si="1"/>
        <v>0.14893217893217894</v>
      </c>
      <c r="T10">
        <f t="shared" si="2"/>
        <v>4.4155844155844157E-2</v>
      </c>
      <c r="V10">
        <f>IF(I10=1,N10,'Female RM'!O10)</f>
        <v>62.031111111111109</v>
      </c>
      <c r="W10">
        <f>IF(J10=1,N10,'Female RM'!O10)</f>
        <v>57.338888888888896</v>
      </c>
      <c r="X10">
        <f>IF(I10=1,O10,'Female RM'!P10)</f>
        <v>17.03</v>
      </c>
      <c r="Y10">
        <f>IF(J10=1,O10,'Female RM'!P10)</f>
        <v>18.841111111111115</v>
      </c>
      <c r="Z10">
        <f>IF(I10=1,L10,'Female RM'!M10)</f>
        <v>16.48</v>
      </c>
      <c r="AA10">
        <f>IF(J10=1,L10,'Female RM'!M10)</f>
        <v>17</v>
      </c>
      <c r="AC10">
        <f>IF(I10=1,'Female RM'!O10, N10)</f>
        <v>57.338888888888896</v>
      </c>
      <c r="AD10">
        <f>IF(J10=1,'Female RM'!O10, N10)</f>
        <v>62.031111111111109</v>
      </c>
      <c r="AE10">
        <f>IF(I10=1,'Female RM'!P10, O10)</f>
        <v>18.841111111111115</v>
      </c>
      <c r="AF10">
        <f>IF(J10=1,'Female RM'!P10, O10)</f>
        <v>17.03</v>
      </c>
      <c r="AG10">
        <f>IF(I10=1,'Female RM'!M10, L10)</f>
        <v>17</v>
      </c>
      <c r="AH10">
        <f>IF(J10=1,'Female RM'!M10, L10)</f>
        <v>16.48</v>
      </c>
      <c r="AJ10" t="s">
        <v>30</v>
      </c>
      <c r="AL10">
        <f>IF(I10=1,S10,'Female RM'!U10)</f>
        <v>0.16111976911976911</v>
      </c>
      <c r="AM10">
        <f>IF(J10=1,S10,'Female RM'!U10)</f>
        <v>0.14893217893217894</v>
      </c>
      <c r="AN10">
        <f>IF(I10=1,T10,'Female RM'!V10)</f>
        <v>4.2805194805194804E-2</v>
      </c>
      <c r="AO10">
        <f>IF(J10=1,T10,'Female RM'!V10)</f>
        <v>4.4155844155844157E-2</v>
      </c>
      <c r="AQ10">
        <f>IF(I10=1,'Female RM'!U10, S10)</f>
        <v>0.14893217893217894</v>
      </c>
      <c r="AR10">
        <f>IF(J10=1,'Female RM'!U10, S10)</f>
        <v>0.16111976911976911</v>
      </c>
      <c r="AS10">
        <f>IF(I10=1,'Female RM'!V10, T10)</f>
        <v>4.4155844155844157E-2</v>
      </c>
      <c r="AT10">
        <f>IF(J10=1,'Female RM'!V10, T10)</f>
        <v>4.2805194805194804E-2</v>
      </c>
    </row>
    <row r="11" spans="1:46" x14ac:dyDescent="0.35">
      <c r="A11" s="1" t="s">
        <v>78</v>
      </c>
      <c r="B11" s="2">
        <v>28</v>
      </c>
      <c r="C11">
        <v>70</v>
      </c>
      <c r="D11">
        <v>169</v>
      </c>
      <c r="E11" s="3">
        <f t="shared" si="3"/>
        <v>1.69</v>
      </c>
      <c r="F11">
        <v>38.5</v>
      </c>
      <c r="G11" s="3" t="s">
        <v>4</v>
      </c>
      <c r="H11" t="s">
        <v>16</v>
      </c>
      <c r="I11">
        <v>1</v>
      </c>
      <c r="J11">
        <v>1</v>
      </c>
      <c r="K11">
        <v>21.416666666666668</v>
      </c>
      <c r="L11">
        <v>18.850000000000001</v>
      </c>
      <c r="M11">
        <v>5.8433333333333337</v>
      </c>
      <c r="N11">
        <v>53.725555555555552</v>
      </c>
      <c r="O11">
        <v>20.204444444444448</v>
      </c>
      <c r="P11">
        <v>21.421111111111106</v>
      </c>
      <c r="Q11">
        <v>-1.2133333333333332</v>
      </c>
      <c r="R11">
        <f t="shared" si="0"/>
        <v>385</v>
      </c>
      <c r="S11">
        <f t="shared" si="1"/>
        <v>0.13954689754689753</v>
      </c>
      <c r="T11">
        <f t="shared" si="2"/>
        <v>4.8961038961038962E-2</v>
      </c>
      <c r="V11">
        <f>IF(I11=1,N11,'Female RM'!O11)</f>
        <v>53.725555555555552</v>
      </c>
      <c r="W11">
        <f>IF(J11=1,N11,'Female RM'!O11)</f>
        <v>53.725555555555552</v>
      </c>
      <c r="X11">
        <f>IF(I11=1,O11,'Female RM'!P11)</f>
        <v>20.204444444444448</v>
      </c>
      <c r="Y11">
        <f>IF(J11=1,O11,'Female RM'!P11)</f>
        <v>20.204444444444448</v>
      </c>
      <c r="Z11">
        <f>IF(I11=1,L11,'Female RM'!M11)</f>
        <v>18.850000000000001</v>
      </c>
      <c r="AA11">
        <f>IF(J11=1,L11,'Female RM'!M11)</f>
        <v>18.850000000000001</v>
      </c>
      <c r="AC11">
        <f>IF(I11=1,'Female RM'!O11, N11)</f>
        <v>61.395555555555553</v>
      </c>
      <c r="AD11">
        <f>IF(J11=1,'Female RM'!O11, N11)</f>
        <v>61.395555555555553</v>
      </c>
      <c r="AE11">
        <f>IF(I11=1,'Female RM'!P11, O11)</f>
        <v>17.338888888888889</v>
      </c>
      <c r="AF11">
        <f>IF(J11=1,'Female RM'!P11, O11)</f>
        <v>17.338888888888889</v>
      </c>
      <c r="AG11">
        <f>IF(I11=1,'Female RM'!M11, L11)</f>
        <v>17.746666666666666</v>
      </c>
      <c r="AH11">
        <f>IF(J11=1,'Female RM'!M11, L11)</f>
        <v>17.746666666666666</v>
      </c>
      <c r="AJ11" t="s">
        <v>30</v>
      </c>
      <c r="AL11">
        <f>IF(I11=1,S11,'Female RM'!U11)</f>
        <v>0.13954689754689753</v>
      </c>
      <c r="AM11">
        <f>IF(J11=1,S11,'Female RM'!U11)</f>
        <v>0.13954689754689753</v>
      </c>
      <c r="AN11">
        <f>IF(I11=1,T11,'Female RM'!V11)</f>
        <v>4.8961038961038962E-2</v>
      </c>
      <c r="AO11">
        <f>IF(J11=1,T11,'Female RM'!V11)</f>
        <v>4.8961038961038962E-2</v>
      </c>
      <c r="AQ11">
        <f>IF(I11=1,'Female RM'!U11, S11)</f>
        <v>0.15946897546897545</v>
      </c>
      <c r="AR11">
        <f>IF(J11=1,'Female RM'!U11, S11)</f>
        <v>0.15946897546897545</v>
      </c>
      <c r="AS11">
        <f>IF(I11=1,'Female RM'!V11, T11)</f>
        <v>4.6095238095238092E-2</v>
      </c>
      <c r="AT11">
        <f>IF(J11=1,'Female RM'!V11, T11)</f>
        <v>4.6095238095238092E-2</v>
      </c>
    </row>
    <row r="12" spans="1:46" x14ac:dyDescent="0.35">
      <c r="A12" s="5" t="s">
        <v>79</v>
      </c>
      <c r="B12" s="4">
        <v>30</v>
      </c>
      <c r="C12">
        <v>59.9</v>
      </c>
      <c r="D12">
        <v>172</v>
      </c>
      <c r="E12" s="3">
        <f t="shared" si="3"/>
        <v>1.72</v>
      </c>
      <c r="F12">
        <v>37</v>
      </c>
      <c r="G12" t="s">
        <v>4</v>
      </c>
      <c r="H12" t="s">
        <v>14</v>
      </c>
      <c r="I12">
        <v>2</v>
      </c>
      <c r="J12">
        <v>2</v>
      </c>
      <c r="K12">
        <v>19.576666666666668</v>
      </c>
      <c r="L12">
        <v>17.420000000000002</v>
      </c>
      <c r="M12">
        <v>12.299999999999999</v>
      </c>
      <c r="N12">
        <v>50.105555555555554</v>
      </c>
      <c r="O12">
        <v>21.065555555555555</v>
      </c>
      <c r="P12">
        <v>17.972222222222225</v>
      </c>
      <c r="Q12">
        <v>3.0933333333333333</v>
      </c>
      <c r="R12">
        <f t="shared" si="0"/>
        <v>370</v>
      </c>
      <c r="S12">
        <f t="shared" si="1"/>
        <v>0.13542042042042041</v>
      </c>
      <c r="T12">
        <f t="shared" si="2"/>
        <v>4.7081081081081083E-2</v>
      </c>
      <c r="V12">
        <f>IF(I12=1,N12,'Female RM'!O12)</f>
        <v>49.051111111111112</v>
      </c>
      <c r="W12">
        <f>IF(J12=1,N12,'Female RM'!O12)</f>
        <v>49.051111111111112</v>
      </c>
      <c r="X12">
        <f>IF(I12=1,O12,'Female RM'!P12)</f>
        <v>19.807777777777776</v>
      </c>
      <c r="Y12">
        <f>IF(J12=1,O12,'Female RM'!P12)</f>
        <v>19.807777777777776</v>
      </c>
      <c r="Z12">
        <f>IF(I12=1,L12,'Female RM'!M12)</f>
        <v>16.239999999999998</v>
      </c>
      <c r="AA12">
        <f>IF(J12=1,L12,'Female RM'!M12)</f>
        <v>16.239999999999998</v>
      </c>
      <c r="AC12">
        <f>IF(I12=1,'Female RM'!O12, N12)</f>
        <v>50.105555555555554</v>
      </c>
      <c r="AD12">
        <f>IF(J12=1,'Female RM'!O12, N12)</f>
        <v>50.105555555555554</v>
      </c>
      <c r="AE12">
        <f>IF(I12=1,'Female RM'!P12, O12)</f>
        <v>21.065555555555555</v>
      </c>
      <c r="AF12">
        <f>IF(J12=1,'Female RM'!P12, O12)</f>
        <v>21.065555555555555</v>
      </c>
      <c r="AG12">
        <f>IF(I12=1,'Female RM'!M12, L12)</f>
        <v>17.420000000000002</v>
      </c>
      <c r="AH12">
        <f>IF(J12=1,'Female RM'!M12, L12)</f>
        <v>17.420000000000002</v>
      </c>
      <c r="AJ12" t="s">
        <v>30</v>
      </c>
      <c r="AL12">
        <f>IF(I12=1,S12,'Female RM'!U12)</f>
        <v>0.13257057057057056</v>
      </c>
      <c r="AM12">
        <f>IF(J12=1,S12,'Female RM'!U12)</f>
        <v>0.13257057057057056</v>
      </c>
      <c r="AN12">
        <f>IF(I12=1,T12,'Female RM'!V12)</f>
        <v>4.3891891891891889E-2</v>
      </c>
      <c r="AO12">
        <f>IF(J12=1,T12,'Female RM'!V12)</f>
        <v>4.3891891891891889E-2</v>
      </c>
      <c r="AQ12">
        <f>IF(I12=1,'Female RM'!U12, S12)</f>
        <v>0.13542042042042041</v>
      </c>
      <c r="AR12">
        <f>IF(J12=1,'Female RM'!U12, S12)</f>
        <v>0.13542042042042041</v>
      </c>
      <c r="AS12">
        <f>IF(I12=1,'Female RM'!V12, T12)</f>
        <v>4.7081081081081083E-2</v>
      </c>
      <c r="AT12">
        <f>IF(J12=1,'Female RM'!V12, T12)</f>
        <v>4.7081081081081083E-2</v>
      </c>
    </row>
    <row r="13" spans="1:46" x14ac:dyDescent="0.35">
      <c r="A13" s="5" t="s">
        <v>80</v>
      </c>
      <c r="B13" s="4">
        <v>29</v>
      </c>
      <c r="C13">
        <v>58.4</v>
      </c>
      <c r="D13">
        <v>168</v>
      </c>
      <c r="E13" s="3">
        <f t="shared" si="3"/>
        <v>1.68</v>
      </c>
      <c r="F13">
        <v>38</v>
      </c>
      <c r="G13" t="s">
        <v>4</v>
      </c>
      <c r="H13" t="s">
        <v>14</v>
      </c>
      <c r="I13">
        <v>2</v>
      </c>
      <c r="J13">
        <v>2</v>
      </c>
      <c r="K13">
        <v>15.893333333333333</v>
      </c>
      <c r="L13">
        <v>13.606666666666667</v>
      </c>
      <c r="M13">
        <v>26.756666666666664</v>
      </c>
      <c r="N13">
        <v>46.785555555555561</v>
      </c>
      <c r="O13">
        <v>20.021111111111111</v>
      </c>
      <c r="P13">
        <v>14.683333333333335</v>
      </c>
      <c r="Q13">
        <v>5.34</v>
      </c>
      <c r="R13">
        <f t="shared" si="0"/>
        <v>380</v>
      </c>
      <c r="S13">
        <f t="shared" si="1"/>
        <v>0.12311988304093568</v>
      </c>
      <c r="T13">
        <f t="shared" si="2"/>
        <v>3.5807017543859648E-2</v>
      </c>
      <c r="V13">
        <f>IF(I13=1,N13,'Female RM'!O13)</f>
        <v>43.946666666666665</v>
      </c>
      <c r="W13">
        <f>IF(J13=1,N13,'Female RM'!O13)</f>
        <v>43.946666666666665</v>
      </c>
      <c r="X13">
        <f>IF(I13=1,O13,'Female RM'!P13)</f>
        <v>21.636666666666667</v>
      </c>
      <c r="Y13">
        <f>IF(J13=1,O13,'Female RM'!P13)</f>
        <v>21.636666666666667</v>
      </c>
      <c r="Z13">
        <f>IF(I13=1,L13,'Female RM'!M13)</f>
        <v>15.573333333333332</v>
      </c>
      <c r="AA13">
        <f>IF(J13=1,L13,'Female RM'!M13)</f>
        <v>15.573333333333332</v>
      </c>
      <c r="AC13">
        <f>IF(I13=1,'Female RM'!O13, N13)</f>
        <v>46.785555555555561</v>
      </c>
      <c r="AD13">
        <f>IF(J13=1,'Female RM'!O13, N13)</f>
        <v>46.785555555555561</v>
      </c>
      <c r="AE13">
        <f>IF(I13=1,'Female RM'!P13, O13)</f>
        <v>20.021111111111111</v>
      </c>
      <c r="AF13">
        <f>IF(J13=1,'Female RM'!P13, O13)</f>
        <v>20.021111111111111</v>
      </c>
      <c r="AG13">
        <f>IF(I13=1,'Female RM'!M13, L13)</f>
        <v>13.606666666666667</v>
      </c>
      <c r="AH13">
        <f>IF(J13=1,'Female RM'!M13, L13)</f>
        <v>13.606666666666667</v>
      </c>
      <c r="AJ13" t="s">
        <v>30</v>
      </c>
      <c r="AL13">
        <f>IF(I13=1,S13,'Female RM'!U13)</f>
        <v>0.11564912280701754</v>
      </c>
      <c r="AM13">
        <f>IF(J13=1,S13,'Female RM'!U13)</f>
        <v>0.11564912280701754</v>
      </c>
      <c r="AN13">
        <f>IF(I13=1,T13,'Female RM'!V13)</f>
        <v>4.0982456140350877E-2</v>
      </c>
      <c r="AO13">
        <f>IF(J13=1,T13,'Female RM'!V13)</f>
        <v>4.0982456140350877E-2</v>
      </c>
      <c r="AQ13">
        <f>IF(I13=1,'Female RM'!U13, S13)</f>
        <v>0.12311988304093568</v>
      </c>
      <c r="AR13">
        <f>IF(J13=1,'Female RM'!U13, S13)</f>
        <v>0.12311988304093568</v>
      </c>
      <c r="AS13">
        <f>IF(I13=1,'Female RM'!V13, T13)</f>
        <v>3.5807017543859648E-2</v>
      </c>
      <c r="AT13">
        <f>IF(J13=1,'Female RM'!V13, T13)</f>
        <v>3.5807017543859648E-2</v>
      </c>
    </row>
    <row r="14" spans="1:46" x14ac:dyDescent="0.35">
      <c r="A14" s="5" t="s">
        <v>81</v>
      </c>
      <c r="B14" s="4">
        <v>21</v>
      </c>
      <c r="C14">
        <v>63.2</v>
      </c>
      <c r="D14">
        <v>169.5</v>
      </c>
      <c r="E14" s="3">
        <f t="shared" si="3"/>
        <v>1.6950000000000001</v>
      </c>
      <c r="F14">
        <v>38.75</v>
      </c>
      <c r="G14" t="s">
        <v>4</v>
      </c>
      <c r="H14" t="s">
        <v>14</v>
      </c>
      <c r="I14" s="8">
        <v>2</v>
      </c>
      <c r="J14" s="8">
        <v>1</v>
      </c>
      <c r="K14">
        <v>17.693333333333332</v>
      </c>
      <c r="L14">
        <v>15.593333333333334</v>
      </c>
      <c r="M14">
        <v>13.363333333333335</v>
      </c>
      <c r="N14">
        <v>44.082222222222221</v>
      </c>
      <c r="O14">
        <v>22.283333333333331</v>
      </c>
      <c r="P14">
        <v>19.186666666666667</v>
      </c>
      <c r="Q14">
        <v>3.0999999999999996</v>
      </c>
      <c r="R14">
        <f t="shared" si="0"/>
        <v>387.5</v>
      </c>
      <c r="S14">
        <f t="shared" si="1"/>
        <v>0.1137605734767025</v>
      </c>
      <c r="T14">
        <f t="shared" si="2"/>
        <v>4.0240860215053763E-2</v>
      </c>
      <c r="V14">
        <f>IF(I14=1,N14,'Female RM'!O14)</f>
        <v>46.967777777777776</v>
      </c>
      <c r="W14">
        <f>IF(J14=1,N14,'Female RM'!O14)</f>
        <v>44.082222222222221</v>
      </c>
      <c r="X14">
        <f>IF(I14=1,O14,'Female RM'!P14)</f>
        <v>20.711111111111109</v>
      </c>
      <c r="Y14">
        <f>IF(J14=1,O14,'Female RM'!P14)</f>
        <v>22.283333333333331</v>
      </c>
      <c r="Z14">
        <f>IF(I14=1,L14,'Female RM'!M14)</f>
        <v>13</v>
      </c>
      <c r="AA14">
        <f>IF(J14=1,L14,'Female RM'!M14)</f>
        <v>15.593333333333334</v>
      </c>
      <c r="AC14">
        <f>IF(I14=1,'Female RM'!O14, N14)</f>
        <v>44.082222222222221</v>
      </c>
      <c r="AD14">
        <f>IF(J14=1,'Female RM'!O14, N14)</f>
        <v>46.967777777777776</v>
      </c>
      <c r="AE14">
        <f>IF(I14=1,'Female RM'!P14, O14)</f>
        <v>22.283333333333331</v>
      </c>
      <c r="AF14">
        <f>IF(J14=1,'Female RM'!P14, O14)</f>
        <v>20.711111111111109</v>
      </c>
      <c r="AG14">
        <f>IF(I14=1,'Female RM'!M14, L14)</f>
        <v>15.593333333333334</v>
      </c>
      <c r="AH14">
        <f>IF(J14=1,'Female RM'!M14, L14)</f>
        <v>13</v>
      </c>
      <c r="AJ14" t="s">
        <v>30</v>
      </c>
      <c r="AL14">
        <f>IF(I14=1,S14,'Female RM'!U14)</f>
        <v>0.12120716845878136</v>
      </c>
      <c r="AM14">
        <f>IF(J14=1,S14,'Female RM'!U14)</f>
        <v>0.1137605734767025</v>
      </c>
      <c r="AN14">
        <f>IF(I14=1,T14,'Female RM'!V14)</f>
        <v>3.3548387096774192E-2</v>
      </c>
      <c r="AO14">
        <f>IF(J14=1,T14,'Female RM'!V14)</f>
        <v>4.0240860215053763E-2</v>
      </c>
      <c r="AQ14">
        <f>IF(I14=1,'Female RM'!U14, S14)</f>
        <v>0.1137605734767025</v>
      </c>
      <c r="AR14">
        <f>IF(J14=1,'Female RM'!U14, S14)</f>
        <v>0.12120716845878136</v>
      </c>
      <c r="AS14">
        <f>IF(I14=1,'Female RM'!V14, T14)</f>
        <v>4.0240860215053763E-2</v>
      </c>
      <c r="AT14">
        <f>IF(J14=1,'Female RM'!V14, T14)</f>
        <v>3.3548387096774192E-2</v>
      </c>
    </row>
    <row r="15" spans="1:46" x14ac:dyDescent="0.35">
      <c r="A15" s="5" t="s">
        <v>82</v>
      </c>
      <c r="B15" s="4">
        <v>29</v>
      </c>
      <c r="C15">
        <v>83.7</v>
      </c>
      <c r="D15">
        <v>181.7</v>
      </c>
      <c r="E15" s="3">
        <f t="shared" si="3"/>
        <v>1.8169999999999999</v>
      </c>
      <c r="F15">
        <v>41.849999999999994</v>
      </c>
      <c r="G15" t="s">
        <v>4</v>
      </c>
      <c r="H15" t="s">
        <v>14</v>
      </c>
      <c r="I15" s="8">
        <v>2</v>
      </c>
      <c r="J15" s="8">
        <v>1</v>
      </c>
      <c r="K15">
        <v>24.37</v>
      </c>
      <c r="L15">
        <v>21.246666666666666</v>
      </c>
      <c r="M15">
        <v>11.043333333333335</v>
      </c>
      <c r="N15">
        <v>59.625555555555557</v>
      </c>
      <c r="O15">
        <v>21.988888888888891</v>
      </c>
      <c r="P15">
        <v>18.581111111111113</v>
      </c>
      <c r="Q15">
        <v>3.41</v>
      </c>
      <c r="R15">
        <f t="shared" si="0"/>
        <v>418.49999999999994</v>
      </c>
      <c r="S15">
        <f t="shared" si="1"/>
        <v>0.14247444577193683</v>
      </c>
      <c r="T15">
        <f t="shared" si="2"/>
        <v>5.076861808044604E-2</v>
      </c>
      <c r="V15">
        <f>IF(I15=1,N15,'Female RM'!O15)</f>
        <v>57.726666666666667</v>
      </c>
      <c r="W15">
        <f>IF(J15=1,N15,'Female RM'!O15)</f>
        <v>59.625555555555557</v>
      </c>
      <c r="X15">
        <f>IF(I15=1,O15,'Female RM'!P15)</f>
        <v>19.256666666666664</v>
      </c>
      <c r="Y15">
        <f>IF(J15=1,O15,'Female RM'!P15)</f>
        <v>21.988888888888891</v>
      </c>
      <c r="Z15">
        <f>IF(I15=1,L15,'Female RM'!M15)</f>
        <v>18.3</v>
      </c>
      <c r="AA15">
        <f>IF(J15=1,L15,'Female RM'!M15)</f>
        <v>21.246666666666666</v>
      </c>
      <c r="AC15">
        <f>IF(I15=1,'Female RM'!O15, N15)</f>
        <v>59.625555555555557</v>
      </c>
      <c r="AD15">
        <f>IF(J15=1,'Female RM'!O15, N15)</f>
        <v>57.726666666666667</v>
      </c>
      <c r="AE15">
        <f>IF(I15=1,'Female RM'!P15, O15)</f>
        <v>21.988888888888891</v>
      </c>
      <c r="AF15">
        <f>IF(J15=1,'Female RM'!P15, O15)</f>
        <v>19.256666666666664</v>
      </c>
      <c r="AG15">
        <f>IF(I15=1,'Female RM'!M15, L15)</f>
        <v>21.246666666666666</v>
      </c>
      <c r="AH15">
        <f>IF(J15=1,'Female RM'!M15, L15)</f>
        <v>18.3</v>
      </c>
      <c r="AJ15" t="s">
        <v>30</v>
      </c>
      <c r="AL15">
        <f>IF(I15=1,S15,'Female RM'!U15)</f>
        <v>0.13793707686180806</v>
      </c>
      <c r="AM15">
        <f>IF(J15=1,S15,'Female RM'!U15)</f>
        <v>0.14247444577193683</v>
      </c>
      <c r="AN15">
        <f>IF(I15=1,T15,'Female RM'!V15)</f>
        <v>4.372759856630825E-2</v>
      </c>
      <c r="AO15">
        <f>IF(J15=1,T15,'Female RM'!V15)</f>
        <v>5.076861808044604E-2</v>
      </c>
      <c r="AQ15">
        <f>IF(I15=1,'Female RM'!U15, S15)</f>
        <v>0.14247444577193683</v>
      </c>
      <c r="AR15">
        <f>IF(J15=1,'Female RM'!U15, S15)</f>
        <v>0.13793707686180806</v>
      </c>
      <c r="AS15">
        <f>IF(I15=1,'Female RM'!V15, T15)</f>
        <v>5.076861808044604E-2</v>
      </c>
      <c r="AT15">
        <f>IF(J15=1,'Female RM'!V15, T15)</f>
        <v>4.372759856630825E-2</v>
      </c>
    </row>
    <row r="16" spans="1:46" x14ac:dyDescent="0.35">
      <c r="A16" s="5" t="s">
        <v>83</v>
      </c>
      <c r="B16" s="4">
        <v>25</v>
      </c>
      <c r="C16">
        <v>85.3</v>
      </c>
      <c r="D16">
        <v>180.5</v>
      </c>
      <c r="E16" s="3">
        <f t="shared" si="3"/>
        <v>1.8049999999999999</v>
      </c>
      <c r="F16">
        <v>41.25</v>
      </c>
      <c r="G16" t="s">
        <v>4</v>
      </c>
      <c r="H16" t="s">
        <v>14</v>
      </c>
      <c r="I16" s="8">
        <v>2</v>
      </c>
      <c r="J16" s="8">
        <v>1</v>
      </c>
      <c r="K16">
        <v>16.406666666666666</v>
      </c>
      <c r="L16">
        <v>14.14</v>
      </c>
      <c r="M16">
        <v>15.873333333333335</v>
      </c>
      <c r="N16">
        <v>48.675555555555555</v>
      </c>
      <c r="O16">
        <v>17.715555555555554</v>
      </c>
      <c r="P16">
        <v>14.425555555555555</v>
      </c>
      <c r="Q16">
        <v>3.2899999999999996</v>
      </c>
      <c r="R16">
        <f t="shared" si="0"/>
        <v>412.5</v>
      </c>
      <c r="S16">
        <f t="shared" si="1"/>
        <v>0.1180013468013468</v>
      </c>
      <c r="T16">
        <f t="shared" si="2"/>
        <v>3.4278787878787881E-2</v>
      </c>
      <c r="V16">
        <f>IF(I16=1,N16,'Female RM'!O16)</f>
        <v>52.644444444444453</v>
      </c>
      <c r="W16">
        <f>IF(J16=1,N16,'Female RM'!O16)</f>
        <v>48.675555555555555</v>
      </c>
      <c r="X16">
        <f>IF(I16=1,O16,'Female RM'!P16)</f>
        <v>17.761111111111109</v>
      </c>
      <c r="Y16">
        <f>IF(J16=1,O16,'Female RM'!P16)</f>
        <v>17.715555555555554</v>
      </c>
      <c r="Z16">
        <f>IF(I16=1,L16,'Female RM'!M16)</f>
        <v>15.186666666666667</v>
      </c>
      <c r="AA16">
        <f>IF(J16=1,L16,'Female RM'!M16)</f>
        <v>14.14</v>
      </c>
      <c r="AC16">
        <f>IF(I16=1,'Female RM'!O16, N16)</f>
        <v>48.675555555555555</v>
      </c>
      <c r="AD16">
        <f>IF(J16=1,'Female RM'!O16, N16)</f>
        <v>52.644444444444453</v>
      </c>
      <c r="AE16">
        <f>IF(I16=1,'Female RM'!P16, O16)</f>
        <v>17.715555555555554</v>
      </c>
      <c r="AF16">
        <f>IF(J16=1,'Female RM'!P16, O16)</f>
        <v>17.761111111111109</v>
      </c>
      <c r="AG16">
        <f>IF(I16=1,'Female RM'!M16, L16)</f>
        <v>14.14</v>
      </c>
      <c r="AH16">
        <f>IF(J16=1,'Female RM'!M16, L16)</f>
        <v>15.186666666666667</v>
      </c>
      <c r="AJ16" t="s">
        <v>30</v>
      </c>
      <c r="AL16">
        <f>IF(I16=1,S16,'Female RM'!U16)</f>
        <v>0.12762289562289564</v>
      </c>
      <c r="AM16">
        <f>IF(J16=1,S16,'Female RM'!U16)</f>
        <v>0.1180013468013468</v>
      </c>
      <c r="AN16">
        <f>IF(I16=1,T16,'Female RM'!V16)</f>
        <v>3.6816161616161615E-2</v>
      </c>
      <c r="AO16">
        <f>IF(J16=1,T16,'Female RM'!V16)</f>
        <v>3.4278787878787881E-2</v>
      </c>
      <c r="AQ16">
        <f>IF(I16=1,'Female RM'!U16, S16)</f>
        <v>0.1180013468013468</v>
      </c>
      <c r="AR16">
        <f>IF(J16=1,'Female RM'!U16, S16)</f>
        <v>0.12762289562289564</v>
      </c>
      <c r="AS16">
        <f>IF(I16=1,'Female RM'!V16, T16)</f>
        <v>3.4278787878787881E-2</v>
      </c>
      <c r="AT16">
        <f>IF(J16=1,'Female RM'!V16, T16)</f>
        <v>3.6816161616161615E-2</v>
      </c>
    </row>
    <row r="17" spans="1:46" x14ac:dyDescent="0.35">
      <c r="A17" s="5" t="s">
        <v>84</v>
      </c>
      <c r="B17" s="4">
        <v>28</v>
      </c>
      <c r="C17">
        <v>83.9</v>
      </c>
      <c r="D17">
        <v>185.3</v>
      </c>
      <c r="E17" s="3">
        <f t="shared" si="3"/>
        <v>1.8530000000000002</v>
      </c>
      <c r="F17">
        <v>43.650000000000006</v>
      </c>
      <c r="G17" t="s">
        <v>4</v>
      </c>
      <c r="H17" t="s">
        <v>14</v>
      </c>
      <c r="I17" s="8">
        <v>2</v>
      </c>
      <c r="J17" s="8">
        <v>1</v>
      </c>
      <c r="K17">
        <v>20.516666666666666</v>
      </c>
      <c r="L17">
        <v>17.593333333333334</v>
      </c>
      <c r="M17">
        <v>10.283333333333333</v>
      </c>
      <c r="N17">
        <v>62.457777777777778</v>
      </c>
      <c r="O17">
        <v>17.376666666666665</v>
      </c>
      <c r="P17">
        <v>14.744444444444445</v>
      </c>
      <c r="Q17">
        <v>2.6300000000000003</v>
      </c>
      <c r="R17">
        <f t="shared" si="0"/>
        <v>436.50000000000006</v>
      </c>
      <c r="S17">
        <f t="shared" si="1"/>
        <v>0.14308769250350004</v>
      </c>
      <c r="T17">
        <f t="shared" si="2"/>
        <v>4.0305460099274527E-2</v>
      </c>
      <c r="V17">
        <f>IF(I17=1,N17,'Female RM'!O17)</f>
        <v>54.913333333333334</v>
      </c>
      <c r="W17">
        <f>IF(J17=1,N17,'Female RM'!O17)</f>
        <v>62.457777777777778</v>
      </c>
      <c r="X17">
        <f>IF(I17=1,O17,'Female RM'!P17)</f>
        <v>19.594444444444445</v>
      </c>
      <c r="Y17">
        <f>IF(J17=1,O17,'Female RM'!P17)</f>
        <v>17.376666666666665</v>
      </c>
      <c r="Z17">
        <f>IF(I17=1,L17,'Female RM'!M17)</f>
        <v>17.173333333333336</v>
      </c>
      <c r="AA17">
        <f>IF(J17=1,L17,'Female RM'!M17)</f>
        <v>17.593333333333334</v>
      </c>
      <c r="AC17">
        <f>IF(I17=1,'Female RM'!O17, N17)</f>
        <v>62.457777777777778</v>
      </c>
      <c r="AD17">
        <f>IF(J17=1,'Female RM'!O17, N17)</f>
        <v>54.913333333333334</v>
      </c>
      <c r="AE17">
        <f>IF(I17=1,'Female RM'!P17, O17)</f>
        <v>17.376666666666665</v>
      </c>
      <c r="AF17">
        <f>IF(J17=1,'Female RM'!P17, O17)</f>
        <v>19.594444444444445</v>
      </c>
      <c r="AG17">
        <f>IF(I17=1,'Female RM'!M17, L17)</f>
        <v>17.593333333333334</v>
      </c>
      <c r="AH17">
        <f>IF(J17=1,'Female RM'!M17, L17)</f>
        <v>17.173333333333336</v>
      </c>
      <c r="AJ17" t="s">
        <v>30</v>
      </c>
      <c r="AL17">
        <f>IF(I17=1,S17,'Female RM'!U17)</f>
        <v>0.1258037418862161</v>
      </c>
      <c r="AM17">
        <f>IF(J17=1,S17,'Female RM'!U17)</f>
        <v>0.14308769250350004</v>
      </c>
      <c r="AN17">
        <f>IF(I17=1,T17,'Female RM'!V17)</f>
        <v>3.9343260786559753E-2</v>
      </c>
      <c r="AO17">
        <f>IF(J17=1,T17,'Female RM'!V17)</f>
        <v>4.0305460099274527E-2</v>
      </c>
      <c r="AQ17">
        <f>IF(I17=1,'Female RM'!U17, S17)</f>
        <v>0.14308769250350004</v>
      </c>
      <c r="AR17">
        <f>IF(J17=1,'Female RM'!U17, S17)</f>
        <v>0.1258037418862161</v>
      </c>
      <c r="AS17">
        <f>IF(I17=1,'Female RM'!V17, T17)</f>
        <v>4.0305460099274527E-2</v>
      </c>
      <c r="AT17">
        <f>IF(J17=1,'Female RM'!V17, T17)</f>
        <v>3.9343260786559753E-2</v>
      </c>
    </row>
    <row r="18" spans="1:46" x14ac:dyDescent="0.35">
      <c r="A18" s="5" t="s">
        <v>85</v>
      </c>
      <c r="B18" s="4">
        <v>21</v>
      </c>
      <c r="C18" s="3">
        <v>74</v>
      </c>
      <c r="D18" s="3">
        <v>169</v>
      </c>
      <c r="E18" s="3">
        <f t="shared" si="3"/>
        <v>1.69</v>
      </c>
      <c r="F18" s="3">
        <v>38.5</v>
      </c>
      <c r="G18" t="s">
        <v>4</v>
      </c>
      <c r="H18" t="s">
        <v>14</v>
      </c>
      <c r="I18" s="8">
        <v>2</v>
      </c>
      <c r="J18" s="8">
        <v>1</v>
      </c>
      <c r="K18" s="7">
        <v>17.52</v>
      </c>
      <c r="L18" s="7">
        <v>15.153333333333334</v>
      </c>
      <c r="M18" s="7">
        <v>7.7133333333333338</v>
      </c>
      <c r="N18" s="7">
        <v>63.392222222222223</v>
      </c>
      <c r="O18" s="7">
        <v>14.532222222222222</v>
      </c>
      <c r="P18" s="7">
        <v>12.823333333333332</v>
      </c>
      <c r="Q18" s="7">
        <v>1.71</v>
      </c>
      <c r="R18">
        <f t="shared" si="0"/>
        <v>385</v>
      </c>
      <c r="S18">
        <f t="shared" si="1"/>
        <v>0.16465512265512267</v>
      </c>
      <c r="T18">
        <f t="shared" si="2"/>
        <v>3.9359307359307365E-2</v>
      </c>
      <c r="V18">
        <f>IF(I18=1,N18,'Female RM'!O18)</f>
        <v>63.00888888888889</v>
      </c>
      <c r="W18">
        <f>IF(J18=1,N18,'Female RM'!O18)</f>
        <v>63.392222222222223</v>
      </c>
      <c r="X18">
        <f>IF(I18=1,O18,'Female RM'!P18)</f>
        <v>17.167777777777779</v>
      </c>
      <c r="Y18">
        <f>IF(J18=1,O18,'Female RM'!P18)</f>
        <v>14.532222222222222</v>
      </c>
      <c r="Z18">
        <f>IF(I18=1,L18,'Female RM'!M18)</f>
        <v>18.506666666666664</v>
      </c>
      <c r="AA18">
        <f>IF(J18=1,L18,'Female RM'!M18)</f>
        <v>15.153333333333334</v>
      </c>
      <c r="AC18">
        <f>IF(I18=1,'Female RM'!O18, N18)</f>
        <v>63.392222222222223</v>
      </c>
      <c r="AD18">
        <f>IF(J18=1,'Female RM'!O18, N18)</f>
        <v>63.00888888888889</v>
      </c>
      <c r="AE18">
        <f>IF(I18=1,'Female RM'!P18, O18)</f>
        <v>14.532222222222222</v>
      </c>
      <c r="AF18">
        <f>IF(J18=1,'Female RM'!P18, O18)</f>
        <v>17.167777777777779</v>
      </c>
      <c r="AG18">
        <f>IF(I18=1,'Female RM'!M18, L18)</f>
        <v>15.153333333333334</v>
      </c>
      <c r="AH18">
        <f>IF(J18=1,'Female RM'!M18, L18)</f>
        <v>18.506666666666664</v>
      </c>
      <c r="AJ18" t="s">
        <v>30</v>
      </c>
      <c r="AL18">
        <f>IF(I18=1,S18,'Female RM'!U18)</f>
        <v>0.16365945165945167</v>
      </c>
      <c r="AM18">
        <f>IF(J18=1,S18,'Female RM'!U18)</f>
        <v>0.16465512265512267</v>
      </c>
      <c r="AN18">
        <f>IF(I18=1,T18,'Female RM'!V18)</f>
        <v>4.806926406926406E-2</v>
      </c>
      <c r="AO18">
        <f>IF(J18=1,T18,'Female RM'!V18)</f>
        <v>3.9359307359307365E-2</v>
      </c>
      <c r="AQ18">
        <f>IF(I18=1,'Female RM'!U18, S18)</f>
        <v>0.16465512265512267</v>
      </c>
      <c r="AR18">
        <f>IF(J18=1,'Female RM'!U18, S18)</f>
        <v>0.16365945165945167</v>
      </c>
      <c r="AS18">
        <f>IF(I18=1,'Female RM'!V18, T18)</f>
        <v>3.9359307359307365E-2</v>
      </c>
      <c r="AT18">
        <f>IF(J18=1,'Female RM'!V18, T18)</f>
        <v>4.806926406926406E-2</v>
      </c>
    </row>
    <row r="19" spans="1:46" x14ac:dyDescent="0.35">
      <c r="A19" s="5" t="s">
        <v>86</v>
      </c>
      <c r="B19" s="4">
        <v>36</v>
      </c>
      <c r="C19" s="3">
        <v>124.5</v>
      </c>
      <c r="D19" s="3">
        <v>187.5</v>
      </c>
      <c r="E19" s="3">
        <f t="shared" si="3"/>
        <v>1.875</v>
      </c>
      <c r="F19" s="3">
        <v>39.25</v>
      </c>
      <c r="G19" t="s">
        <v>4</v>
      </c>
      <c r="H19" t="s">
        <v>14</v>
      </c>
      <c r="I19" s="8">
        <v>2</v>
      </c>
      <c r="J19" s="8">
        <v>1</v>
      </c>
      <c r="K19">
        <v>18.383333333333329</v>
      </c>
      <c r="L19">
        <v>15.32</v>
      </c>
      <c r="M19">
        <v>23.209999999999997</v>
      </c>
      <c r="N19">
        <v>46.181111111111107</v>
      </c>
      <c r="O19">
        <v>21.397777777777776</v>
      </c>
      <c r="P19">
        <v>16.415555555555557</v>
      </c>
      <c r="Q19">
        <v>4.9800000000000004</v>
      </c>
      <c r="R19">
        <f t="shared" si="0"/>
        <v>392.5</v>
      </c>
      <c r="S19">
        <f t="shared" si="1"/>
        <v>0.11765888181174805</v>
      </c>
      <c r="T19">
        <f t="shared" si="2"/>
        <v>3.9031847133757964E-2</v>
      </c>
      <c r="V19">
        <f>IF(I19=1,N19,'Female RM'!O19)</f>
        <v>46.121111111111105</v>
      </c>
      <c r="W19">
        <f>IF(J19=1,N19,'Female RM'!O19)</f>
        <v>46.181111111111107</v>
      </c>
      <c r="X19">
        <f>IF(I19=1,O19,'Female RM'!P19)</f>
        <v>19.459999999999997</v>
      </c>
      <c r="Y19">
        <f>IF(J19=1,O19,'Female RM'!P19)</f>
        <v>21.397777777777776</v>
      </c>
      <c r="Z19">
        <f>IF(I19=1,L19,'Female RM'!M19)</f>
        <v>14.69</v>
      </c>
      <c r="AA19">
        <f>IF(J19=1,L19,'Female RM'!M19)</f>
        <v>15.32</v>
      </c>
      <c r="AC19">
        <f>IF(I19=1,'Female RM'!O19, N19)</f>
        <v>46.181111111111107</v>
      </c>
      <c r="AD19">
        <f>IF(J19=1,'Female RM'!O19, N19)</f>
        <v>46.121111111111105</v>
      </c>
      <c r="AE19">
        <f>IF(I19=1,'Female RM'!P19, O19)</f>
        <v>21.397777777777776</v>
      </c>
      <c r="AF19">
        <f>IF(J19=1,'Female RM'!P19, O19)</f>
        <v>19.459999999999997</v>
      </c>
      <c r="AG19">
        <f>IF(I19=1,'Female RM'!M19, L19)</f>
        <v>15.32</v>
      </c>
      <c r="AH19">
        <f>IF(J19=1,'Female RM'!M19, L19)</f>
        <v>14.69</v>
      </c>
      <c r="AJ19" t="s">
        <v>30</v>
      </c>
      <c r="AL19">
        <f>IF(I19=1,S19,'Female RM'!U19)</f>
        <v>0.11750601556970983</v>
      </c>
      <c r="AM19">
        <f>IF(J19=1,S19,'Female RM'!U19)</f>
        <v>0.11765888181174805</v>
      </c>
      <c r="AN19">
        <f>IF(I19=1,T19,'Female RM'!V19)</f>
        <v>3.7426751592356686E-2</v>
      </c>
      <c r="AO19">
        <f>IF(J19=1,T19,'Female RM'!V19)</f>
        <v>3.9031847133757964E-2</v>
      </c>
      <c r="AQ19">
        <f>IF(I19=1,'Female RM'!U19, S19)</f>
        <v>0.11765888181174805</v>
      </c>
      <c r="AR19">
        <f>IF(J19=1,'Female RM'!U19, S19)</f>
        <v>0.11750601556970983</v>
      </c>
      <c r="AS19">
        <f>IF(I19=1,'Female RM'!V19, T19)</f>
        <v>3.9031847133757964E-2</v>
      </c>
      <c r="AT19">
        <f>IF(J19=1,'Female RM'!V19, T19)</f>
        <v>3.7426751592356686E-2</v>
      </c>
    </row>
    <row r="20" spans="1:46" x14ac:dyDescent="0.35">
      <c r="A20" s="5" t="s">
        <v>87</v>
      </c>
      <c r="B20" s="4">
        <v>22</v>
      </c>
      <c r="C20" s="3">
        <v>65.7</v>
      </c>
      <c r="D20" s="3">
        <v>173.6</v>
      </c>
      <c r="E20" s="3">
        <f t="shared" si="3"/>
        <v>1.736</v>
      </c>
      <c r="F20" s="3">
        <v>37.799999999999997</v>
      </c>
      <c r="G20" t="s">
        <v>4</v>
      </c>
      <c r="H20" t="s">
        <v>14</v>
      </c>
      <c r="I20" s="8">
        <v>2</v>
      </c>
      <c r="J20" s="8">
        <v>1</v>
      </c>
      <c r="K20">
        <v>16.013333333333332</v>
      </c>
      <c r="L20">
        <v>14.083333333333334</v>
      </c>
      <c r="M20">
        <v>13.503333333333332</v>
      </c>
      <c r="N20">
        <v>50.467777777777776</v>
      </c>
      <c r="O20">
        <v>17.58666666666667</v>
      </c>
      <c r="P20">
        <v>14.777777777777777</v>
      </c>
      <c r="Q20">
        <v>2.81</v>
      </c>
      <c r="R20">
        <f t="shared" si="0"/>
        <v>378</v>
      </c>
      <c r="S20">
        <f t="shared" si="1"/>
        <v>0.13351263962375073</v>
      </c>
      <c r="T20">
        <f t="shared" si="2"/>
        <v>3.7257495590828929E-2</v>
      </c>
      <c r="V20">
        <f>IF(I20=1,N20,'Female RM'!O20)</f>
        <v>48.232222222222219</v>
      </c>
      <c r="W20">
        <f>IF(J20=1,N20,'Female RM'!O20)</f>
        <v>50.467777777777776</v>
      </c>
      <c r="X20">
        <f>IF(I20=1,O20,'Female RM'!P20)</f>
        <v>20.251111111111111</v>
      </c>
      <c r="Y20">
        <f>IF(J20=1,O20,'Female RM'!P20)</f>
        <v>17.58666666666667</v>
      </c>
      <c r="Z20">
        <f>IF(I20=1,L20,'Female RM'!M20)</f>
        <v>15.049999999999999</v>
      </c>
      <c r="AA20">
        <f>IF(J20=1,L20,'Female RM'!M20)</f>
        <v>14.083333333333334</v>
      </c>
      <c r="AC20">
        <f>IF(I20=1,'Female RM'!O20, N20)</f>
        <v>50.467777777777776</v>
      </c>
      <c r="AD20">
        <f>IF(J20=1,'Female RM'!O20, N20)</f>
        <v>48.232222222222219</v>
      </c>
      <c r="AE20">
        <f>IF(I20=1,'Female RM'!P20, O20)</f>
        <v>17.58666666666667</v>
      </c>
      <c r="AF20">
        <f>IF(J20=1,'Female RM'!P20, O20)</f>
        <v>20.251111111111111</v>
      </c>
      <c r="AG20">
        <f>IF(I20=1,'Female RM'!M20, L20)</f>
        <v>14.083333333333334</v>
      </c>
      <c r="AH20">
        <f>IF(J20=1,'Female RM'!M20, L20)</f>
        <v>15.049999999999999</v>
      </c>
      <c r="AJ20" t="s">
        <v>30</v>
      </c>
      <c r="AL20">
        <f>IF(I20=1,S20,'Female RM'!U20)</f>
        <v>0.12759847148736037</v>
      </c>
      <c r="AM20">
        <f>IF(J20=1,S20,'Female RM'!U20)</f>
        <v>0.13351263962375073</v>
      </c>
      <c r="AN20">
        <f>IF(I20=1,T20,'Female RM'!V20)</f>
        <v>3.981481481481481E-2</v>
      </c>
      <c r="AO20">
        <f>IF(J20=1,T20,'Female RM'!V20)</f>
        <v>3.7257495590828929E-2</v>
      </c>
      <c r="AQ20">
        <f>IF(I20=1,'Female RM'!U20, S20)</f>
        <v>0.13351263962375073</v>
      </c>
      <c r="AR20">
        <f>IF(J20=1,'Female RM'!U20, S20)</f>
        <v>0.12759847148736037</v>
      </c>
      <c r="AS20">
        <f>IF(I20=1,'Female RM'!V20, T20)</f>
        <v>3.7257495590828929E-2</v>
      </c>
      <c r="AT20">
        <f>IF(J20=1,'Female RM'!V20, T20)</f>
        <v>3.981481481481481E-2</v>
      </c>
    </row>
    <row r="21" spans="1:46" x14ac:dyDescent="0.35">
      <c r="A21" s="5" t="s">
        <v>88</v>
      </c>
      <c r="B21" s="4">
        <v>22</v>
      </c>
      <c r="C21" s="3">
        <v>77</v>
      </c>
      <c r="D21" s="3">
        <v>162.6</v>
      </c>
      <c r="E21" s="3">
        <f t="shared" si="3"/>
        <v>1.6259999999999999</v>
      </c>
      <c r="F21" s="3">
        <v>35.299999999999997</v>
      </c>
      <c r="G21" t="s">
        <v>4</v>
      </c>
      <c r="H21" t="s">
        <v>14</v>
      </c>
      <c r="I21" s="8">
        <v>2</v>
      </c>
      <c r="J21" s="8">
        <v>1</v>
      </c>
      <c r="K21">
        <v>19.316666666666666</v>
      </c>
      <c r="L21">
        <v>17.246666666666666</v>
      </c>
      <c r="M21">
        <v>22.856666666666666</v>
      </c>
      <c r="N21">
        <v>47.576666666666661</v>
      </c>
      <c r="O21">
        <v>23.688888888888886</v>
      </c>
      <c r="P21">
        <v>17.837777777777777</v>
      </c>
      <c r="Q21">
        <v>5.8533333333333326</v>
      </c>
      <c r="R21">
        <f t="shared" si="0"/>
        <v>353</v>
      </c>
      <c r="S21">
        <f t="shared" si="1"/>
        <v>0.13477809254013218</v>
      </c>
      <c r="T21">
        <f t="shared" si="2"/>
        <v>4.8857412653446647E-2</v>
      </c>
      <c r="V21">
        <f>IF(I21=1,N21,'Female RM'!O21)</f>
        <v>48.604444444444447</v>
      </c>
      <c r="W21">
        <f>IF(J21=1,N21,'Female RM'!O21)</f>
        <v>47.576666666666661</v>
      </c>
      <c r="X21">
        <f>IF(I21=1,O21,'Female RM'!P21)</f>
        <v>17.585555555555555</v>
      </c>
      <c r="Y21">
        <f>IF(J21=1,O21,'Female RM'!P21)</f>
        <v>23.688888888888886</v>
      </c>
      <c r="Z21">
        <f>IF(I21=1,L21,'Female RM'!M21)</f>
        <v>13.643333333333333</v>
      </c>
      <c r="AA21">
        <f>IF(J21=1,L21,'Female RM'!M21)</f>
        <v>17.246666666666666</v>
      </c>
      <c r="AC21">
        <f>IF(I21=1,'Female RM'!O21, N21)</f>
        <v>47.576666666666661</v>
      </c>
      <c r="AD21">
        <f>IF(J21=1,'Female RM'!O21, N21)</f>
        <v>48.604444444444447</v>
      </c>
      <c r="AE21">
        <f>IF(I21=1,'Female RM'!P21, O21)</f>
        <v>23.688888888888886</v>
      </c>
      <c r="AF21">
        <f>IF(J21=1,'Female RM'!P21, O21)</f>
        <v>17.585555555555555</v>
      </c>
      <c r="AG21">
        <f>IF(I21=1,'Female RM'!M21, L21)</f>
        <v>17.246666666666666</v>
      </c>
      <c r="AH21">
        <f>IF(J21=1,'Female RM'!M21, L21)</f>
        <v>13.643333333333333</v>
      </c>
      <c r="AJ21" t="s">
        <v>30</v>
      </c>
      <c r="AL21">
        <f>IF(I21=1,S21,'Female RM'!U21)</f>
        <v>0.1376896443185395</v>
      </c>
      <c r="AM21">
        <f>IF(J21=1,S21,'Female RM'!U21)</f>
        <v>0.13477809254013218</v>
      </c>
      <c r="AN21">
        <f>IF(I21=1,T21,'Female RM'!V21)</f>
        <v>3.8649669499527854E-2</v>
      </c>
      <c r="AO21">
        <f>IF(J21=1,T21,'Female RM'!V21)</f>
        <v>4.8857412653446647E-2</v>
      </c>
      <c r="AQ21">
        <f>IF(I21=1,'Female RM'!U21, S21)</f>
        <v>0.13477809254013218</v>
      </c>
      <c r="AR21">
        <f>IF(J21=1,'Female RM'!U21, S21)</f>
        <v>0.1376896443185395</v>
      </c>
      <c r="AS21">
        <f>IF(I21=1,'Female RM'!V21, T21)</f>
        <v>4.8857412653446647E-2</v>
      </c>
      <c r="AT21">
        <f>IF(J21=1,'Female RM'!V21, T21)</f>
        <v>3.8649669499527854E-2</v>
      </c>
    </row>
    <row r="22" spans="1:46" x14ac:dyDescent="0.35">
      <c r="A22" s="5" t="s">
        <v>90</v>
      </c>
      <c r="B22" s="4">
        <v>35</v>
      </c>
      <c r="C22">
        <v>69.7</v>
      </c>
      <c r="D22">
        <v>171.2</v>
      </c>
      <c r="E22" s="3">
        <f t="shared" si="3"/>
        <v>1.712</v>
      </c>
      <c r="F22">
        <v>36.599999999999994</v>
      </c>
      <c r="G22" t="s">
        <v>4</v>
      </c>
      <c r="H22" t="s">
        <v>14</v>
      </c>
      <c r="I22" s="8">
        <v>2</v>
      </c>
      <c r="J22" s="8">
        <v>1</v>
      </c>
      <c r="K22">
        <v>16.603333333333335</v>
      </c>
      <c r="L22">
        <v>14.243333333333332</v>
      </c>
      <c r="M22">
        <v>33.703333333333333</v>
      </c>
      <c r="N22">
        <v>56.404444444444444</v>
      </c>
      <c r="O22">
        <v>18.292222222222222</v>
      </c>
      <c r="P22">
        <v>11.262222222222221</v>
      </c>
      <c r="Q22">
        <v>7.03</v>
      </c>
      <c r="R22">
        <f t="shared" si="0"/>
        <v>365.99999999999994</v>
      </c>
      <c r="S22">
        <f t="shared" si="1"/>
        <v>0.15411050394656955</v>
      </c>
      <c r="T22">
        <f t="shared" si="2"/>
        <v>3.8916211293260478E-2</v>
      </c>
      <c r="V22">
        <f>IF(I22=1,N22,'Female RM'!O22)</f>
        <v>53.397777777777776</v>
      </c>
      <c r="W22">
        <f>IF(J22=1,N22,'Female RM'!O22)</f>
        <v>56.404444444444444</v>
      </c>
      <c r="X22">
        <f>IF(I22=1,O22,'Female RM'!P22)</f>
        <v>21.557777777777776</v>
      </c>
      <c r="Y22">
        <f>IF(J22=1,O22,'Female RM'!P22)</f>
        <v>18.292222222222222</v>
      </c>
      <c r="Z22">
        <f>IF(I22=1,L22,'Female RM'!M22)</f>
        <v>19.533333333333335</v>
      </c>
      <c r="AA22">
        <f>IF(J22=1,L22,'Female RM'!M22)</f>
        <v>14.243333333333332</v>
      </c>
      <c r="AC22">
        <f>IF(I22=1,'Female RM'!O22, N22)</f>
        <v>56.404444444444444</v>
      </c>
      <c r="AD22">
        <f>IF(J22=1,'Female RM'!O22, N22)</f>
        <v>53.397777777777776</v>
      </c>
      <c r="AE22">
        <f>IF(I22=1,'Female RM'!P22, O22)</f>
        <v>18.292222222222222</v>
      </c>
      <c r="AF22">
        <f>IF(J22=1,'Female RM'!P22, O22)</f>
        <v>21.557777777777776</v>
      </c>
      <c r="AG22">
        <f>IF(I22=1,'Female RM'!M22, L22)</f>
        <v>14.243333333333332</v>
      </c>
      <c r="AH22">
        <f>IF(J22=1,'Female RM'!M22, L22)</f>
        <v>19.533333333333335</v>
      </c>
      <c r="AJ22" t="s">
        <v>30</v>
      </c>
      <c r="AL22">
        <f>IF(I22=1,S22,'Female RM'!U22)</f>
        <v>0.1458955676988464</v>
      </c>
      <c r="AM22">
        <f>IF(J22=1,S22,'Female RM'!U22)</f>
        <v>0.15411050394656955</v>
      </c>
      <c r="AN22">
        <f>IF(I22=1,T22,'Female RM'!V22)</f>
        <v>5.3369763205828792E-2</v>
      </c>
      <c r="AO22">
        <f>IF(J22=1,T22,'Female RM'!V22)</f>
        <v>3.8916211293260478E-2</v>
      </c>
      <c r="AQ22">
        <f>IF(I22=1,'Female RM'!U22, S22)</f>
        <v>0.15411050394656955</v>
      </c>
      <c r="AR22">
        <f>IF(J22=1,'Female RM'!U22, S22)</f>
        <v>0.1458955676988464</v>
      </c>
      <c r="AS22">
        <f>IF(I22=1,'Female RM'!V22, T22)</f>
        <v>3.8916211293260478E-2</v>
      </c>
      <c r="AT22">
        <f>IF(J22=1,'Female RM'!V22, T22)</f>
        <v>5.3369763205828792E-2</v>
      </c>
    </row>
    <row r="23" spans="1:46" x14ac:dyDescent="0.35">
      <c r="A23" s="5" t="s">
        <v>91</v>
      </c>
      <c r="B23" s="4">
        <v>37</v>
      </c>
      <c r="C23">
        <v>64.099999999999994</v>
      </c>
      <c r="D23">
        <v>168</v>
      </c>
      <c r="E23" s="3">
        <f t="shared" si="3"/>
        <v>1.68</v>
      </c>
      <c r="F23">
        <v>38</v>
      </c>
      <c r="G23" t="s">
        <v>4</v>
      </c>
      <c r="H23" t="s">
        <v>14</v>
      </c>
      <c r="I23" s="8">
        <v>2</v>
      </c>
      <c r="J23" s="8">
        <v>1</v>
      </c>
      <c r="K23">
        <v>17.91</v>
      </c>
      <c r="L23">
        <v>15.486666666666666</v>
      </c>
      <c r="M23">
        <v>14.593333333333332</v>
      </c>
      <c r="N23">
        <v>55.70000000000001</v>
      </c>
      <c r="O23">
        <v>17.512222222222224</v>
      </c>
      <c r="P23">
        <v>14.243333333333334</v>
      </c>
      <c r="Q23">
        <v>3.2666666666666671</v>
      </c>
      <c r="R23">
        <f t="shared" si="0"/>
        <v>380</v>
      </c>
      <c r="S23">
        <f t="shared" si="1"/>
        <v>0.14657894736842109</v>
      </c>
      <c r="T23">
        <f t="shared" si="2"/>
        <v>4.0754385964912279E-2</v>
      </c>
      <c r="V23">
        <f>IF(I23=1,N23,'Female RM'!O23)</f>
        <v>51.477777777777781</v>
      </c>
      <c r="W23">
        <f>IF(J23=1,N23,'Female RM'!O23)</f>
        <v>55.70000000000001</v>
      </c>
      <c r="X23">
        <f>IF(I23=1,O23,'Female RM'!P23)</f>
        <v>19.251111111111111</v>
      </c>
      <c r="Y23">
        <f>IF(J23=1,O23,'Female RM'!P23)</f>
        <v>17.512222222222224</v>
      </c>
      <c r="Z23">
        <f>IF(I23=1,L23,'Female RM'!M23)</f>
        <v>15.123333333333333</v>
      </c>
      <c r="AA23">
        <f>IF(J23=1,L23,'Female RM'!M23)</f>
        <v>15.486666666666666</v>
      </c>
      <c r="AC23">
        <f>IF(I23=1,'Female RM'!O23, N23)</f>
        <v>55.70000000000001</v>
      </c>
      <c r="AD23">
        <f>IF(J23=1,'Female RM'!O23, N23)</f>
        <v>51.477777777777781</v>
      </c>
      <c r="AE23">
        <f>IF(I23=1,'Female RM'!P23, O23)</f>
        <v>17.512222222222224</v>
      </c>
      <c r="AF23">
        <f>IF(J23=1,'Female RM'!P23, O23)</f>
        <v>19.251111111111111</v>
      </c>
      <c r="AG23">
        <f>IF(I23=1,'Female RM'!M23, L23)</f>
        <v>15.486666666666666</v>
      </c>
      <c r="AH23">
        <f>IF(J23=1,'Female RM'!M23, L23)</f>
        <v>15.123333333333333</v>
      </c>
      <c r="AJ23" t="s">
        <v>30</v>
      </c>
      <c r="AL23">
        <f>IF(I23=1,S23,'Female RM'!U23)</f>
        <v>0.13546783625730996</v>
      </c>
      <c r="AM23">
        <f>IF(J23=1,S23,'Female RM'!U23)</f>
        <v>0.14657894736842109</v>
      </c>
      <c r="AN23">
        <f>IF(I23=1,T23,'Female RM'!V23)</f>
        <v>3.979824561403509E-2</v>
      </c>
      <c r="AO23">
        <f>IF(J23=1,T23,'Female RM'!V23)</f>
        <v>4.0754385964912279E-2</v>
      </c>
      <c r="AQ23">
        <f>IF(I23=1,'Female RM'!U23, S23)</f>
        <v>0.14657894736842109</v>
      </c>
      <c r="AR23">
        <f>IF(J23=1,'Female RM'!U23, S23)</f>
        <v>0.13546783625730996</v>
      </c>
      <c r="AS23">
        <f>IF(I23=1,'Female RM'!V23, T23)</f>
        <v>4.0754385964912279E-2</v>
      </c>
      <c r="AT23">
        <f>IF(J23=1,'Female RM'!V23, T23)</f>
        <v>3.979824561403509E-2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2"/>
  <sheetViews>
    <sheetView zoomScale="50" zoomScaleNormal="50" workbookViewId="0">
      <selection sqref="A1:B22"/>
    </sheetView>
  </sheetViews>
  <sheetFormatPr defaultRowHeight="14.5" x14ac:dyDescent="0.35"/>
  <cols>
    <col min="1" max="2" width="13.6328125" customWidth="1"/>
    <col min="12" max="12" width="23.26953125" customWidth="1"/>
  </cols>
  <sheetData>
    <row r="1" spans="1:21" x14ac:dyDescent="0.35">
      <c r="A1" t="s">
        <v>68</v>
      </c>
      <c r="B1" t="s">
        <v>6</v>
      </c>
      <c r="C1" t="s">
        <v>7</v>
      </c>
      <c r="D1" t="s">
        <v>8</v>
      </c>
      <c r="E1" t="s">
        <v>31</v>
      </c>
      <c r="F1" t="s">
        <v>5</v>
      </c>
      <c r="G1" t="s">
        <v>15</v>
      </c>
      <c r="H1" s="6" t="s">
        <v>18</v>
      </c>
      <c r="I1" s="6" t="s">
        <v>19</v>
      </c>
      <c r="J1" s="6" t="s">
        <v>20</v>
      </c>
      <c r="K1" t="s">
        <v>1</v>
      </c>
      <c r="L1" t="s">
        <v>2</v>
      </c>
      <c r="M1" t="s">
        <v>3</v>
      </c>
      <c r="N1" t="s">
        <v>9</v>
      </c>
      <c r="O1" t="s">
        <v>10</v>
      </c>
      <c r="P1" t="s">
        <v>11</v>
      </c>
      <c r="Q1" t="s">
        <v>12</v>
      </c>
      <c r="S1" t="s">
        <v>33</v>
      </c>
      <c r="T1" t="s">
        <v>32</v>
      </c>
      <c r="U1" t="s">
        <v>34</v>
      </c>
    </row>
    <row r="2" spans="1:21" x14ac:dyDescent="0.35">
      <c r="A2" s="1" t="s">
        <v>47</v>
      </c>
      <c r="B2" s="2">
        <v>31</v>
      </c>
      <c r="C2">
        <v>95</v>
      </c>
      <c r="D2">
        <v>178.5</v>
      </c>
      <c r="E2">
        <v>40.25</v>
      </c>
      <c r="F2" s="3" t="s">
        <v>0</v>
      </c>
      <c r="G2" t="s">
        <v>16</v>
      </c>
      <c r="H2">
        <v>19</v>
      </c>
      <c r="I2">
        <v>3</v>
      </c>
      <c r="J2" s="8">
        <v>2</v>
      </c>
      <c r="K2">
        <v>14.276666666666666</v>
      </c>
      <c r="L2">
        <v>11.983333333333334</v>
      </c>
      <c r="M2">
        <v>7.913333333333334</v>
      </c>
      <c r="N2">
        <v>101.53888888888891</v>
      </c>
      <c r="O2">
        <v>6.3666666666666671</v>
      </c>
      <c r="P2">
        <v>7.7844444444444436</v>
      </c>
      <c r="Q2">
        <v>-1.42</v>
      </c>
      <c r="S2">
        <f>E2*10</f>
        <v>402.5</v>
      </c>
      <c r="T2">
        <f>N2/S2</f>
        <v>0.25227053140096622</v>
      </c>
      <c r="U2">
        <f>L2/S2</f>
        <v>2.9772256728778469E-2</v>
      </c>
    </row>
    <row r="3" spans="1:21" x14ac:dyDescent="0.35">
      <c r="A3" s="1" t="s">
        <v>48</v>
      </c>
      <c r="B3" s="2">
        <v>29</v>
      </c>
      <c r="C3">
        <v>70</v>
      </c>
      <c r="D3">
        <v>169</v>
      </c>
      <c r="E3">
        <v>38.5</v>
      </c>
      <c r="F3" s="3" t="s">
        <v>0</v>
      </c>
      <c r="G3" t="s">
        <v>16</v>
      </c>
      <c r="H3">
        <v>6</v>
      </c>
      <c r="I3" s="8">
        <v>2</v>
      </c>
      <c r="J3" s="8">
        <v>1</v>
      </c>
      <c r="K3">
        <v>18.64</v>
      </c>
      <c r="L3">
        <v>16.073333333333334</v>
      </c>
      <c r="M3">
        <v>15.06</v>
      </c>
      <c r="N3">
        <v>69.767777777777781</v>
      </c>
      <c r="O3">
        <v>14.765555555555556</v>
      </c>
      <c r="P3">
        <v>11.198888888888888</v>
      </c>
      <c r="Q3">
        <v>3.5666666666666669</v>
      </c>
      <c r="S3">
        <f t="shared" ref="S3:S22" si="0">E3*10</f>
        <v>385</v>
      </c>
      <c r="T3">
        <f t="shared" ref="T3:T22" si="1">N3/S3</f>
        <v>0.18121500721500722</v>
      </c>
      <c r="U3">
        <f t="shared" ref="U3:U22" si="2">L3/S3</f>
        <v>4.1748917748917751E-2</v>
      </c>
    </row>
    <row r="4" spans="1:21" x14ac:dyDescent="0.35">
      <c r="A4" s="1" t="s">
        <v>49</v>
      </c>
      <c r="B4" s="2">
        <v>31</v>
      </c>
      <c r="C4">
        <v>69</v>
      </c>
      <c r="D4">
        <v>173</v>
      </c>
      <c r="E4">
        <v>37.5</v>
      </c>
      <c r="F4" s="3" t="s">
        <v>0</v>
      </c>
      <c r="G4" t="s">
        <v>16</v>
      </c>
      <c r="H4">
        <v>3</v>
      </c>
      <c r="I4">
        <v>2</v>
      </c>
      <c r="J4">
        <v>2</v>
      </c>
      <c r="K4">
        <v>15.123333333333335</v>
      </c>
      <c r="L4">
        <v>12.386666666666668</v>
      </c>
      <c r="M4">
        <v>5.72</v>
      </c>
      <c r="N4">
        <v>52.841111111111104</v>
      </c>
      <c r="O4">
        <v>12.839999999999998</v>
      </c>
      <c r="P4">
        <v>13.89111111111111</v>
      </c>
      <c r="Q4">
        <v>-1.0466666666666666</v>
      </c>
      <c r="S4">
        <f t="shared" si="0"/>
        <v>375</v>
      </c>
      <c r="T4">
        <f t="shared" si="1"/>
        <v>0.14090962962962961</v>
      </c>
      <c r="U4">
        <f t="shared" si="2"/>
        <v>3.3031111111111115E-2</v>
      </c>
    </row>
    <row r="5" spans="1:21" x14ac:dyDescent="0.35">
      <c r="A5" s="1" t="s">
        <v>50</v>
      </c>
      <c r="B5" s="2">
        <v>21</v>
      </c>
      <c r="C5" s="3">
        <v>67</v>
      </c>
      <c r="D5" s="3">
        <v>179.5</v>
      </c>
      <c r="E5" s="3">
        <v>40.75</v>
      </c>
      <c r="F5" s="3" t="s">
        <v>0</v>
      </c>
      <c r="G5" t="s">
        <v>16</v>
      </c>
      <c r="H5">
        <v>1</v>
      </c>
      <c r="I5">
        <v>2</v>
      </c>
      <c r="J5">
        <v>2</v>
      </c>
      <c r="K5">
        <v>15.299999999999999</v>
      </c>
      <c r="L5">
        <v>12.589999999999998</v>
      </c>
      <c r="M5">
        <v>10.983333333333334</v>
      </c>
      <c r="N5">
        <v>94.251111111111115</v>
      </c>
      <c r="O5">
        <v>8.7422222222222228</v>
      </c>
      <c r="P5">
        <v>7.77</v>
      </c>
      <c r="Q5">
        <v>0.97000000000000008</v>
      </c>
      <c r="S5">
        <f t="shared" si="0"/>
        <v>407.5</v>
      </c>
      <c r="T5">
        <f t="shared" si="1"/>
        <v>0.23129107021131562</v>
      </c>
      <c r="U5">
        <f t="shared" si="2"/>
        <v>3.0895705521472389E-2</v>
      </c>
    </row>
    <row r="6" spans="1:21" x14ac:dyDescent="0.35">
      <c r="A6" s="1" t="s">
        <v>51</v>
      </c>
      <c r="B6" s="2">
        <v>22</v>
      </c>
      <c r="C6">
        <v>71</v>
      </c>
      <c r="D6">
        <v>183</v>
      </c>
      <c r="E6">
        <v>42.5</v>
      </c>
      <c r="F6" s="3" t="s">
        <v>0</v>
      </c>
      <c r="G6" t="s">
        <v>16</v>
      </c>
      <c r="H6">
        <v>6</v>
      </c>
      <c r="I6">
        <v>2</v>
      </c>
      <c r="J6" s="8">
        <v>2</v>
      </c>
      <c r="K6">
        <v>15.193333333333333</v>
      </c>
      <c r="L6">
        <v>12.776666666666666</v>
      </c>
      <c r="M6">
        <v>13.766666666666666</v>
      </c>
      <c r="N6">
        <v>57.443333333333335</v>
      </c>
      <c r="O6">
        <v>14.635555555555555</v>
      </c>
      <c r="P6">
        <v>12.012222222222222</v>
      </c>
      <c r="Q6">
        <v>2.6233333333333335</v>
      </c>
      <c r="S6">
        <f t="shared" si="0"/>
        <v>425</v>
      </c>
      <c r="T6">
        <f t="shared" si="1"/>
        <v>0.1351607843137255</v>
      </c>
      <c r="U6">
        <f t="shared" si="2"/>
        <v>3.0062745098039214E-2</v>
      </c>
    </row>
    <row r="7" spans="1:21" x14ac:dyDescent="0.35">
      <c r="A7" s="1" t="s">
        <v>52</v>
      </c>
      <c r="B7" s="2">
        <v>23</v>
      </c>
      <c r="C7">
        <v>73</v>
      </c>
      <c r="D7">
        <v>184.5</v>
      </c>
      <c r="E7">
        <v>43.25</v>
      </c>
      <c r="F7" s="3" t="s">
        <v>0</v>
      </c>
      <c r="G7" t="s">
        <v>16</v>
      </c>
      <c r="H7">
        <v>11</v>
      </c>
      <c r="I7">
        <v>2</v>
      </c>
      <c r="J7" s="8">
        <v>2</v>
      </c>
      <c r="K7">
        <v>19.73</v>
      </c>
      <c r="L7">
        <v>15.966666666666667</v>
      </c>
      <c r="M7">
        <v>9.879999999999999</v>
      </c>
      <c r="N7">
        <v>76.894444444444446</v>
      </c>
      <c r="O7">
        <v>13.271111111111111</v>
      </c>
      <c r="P7">
        <v>10.89111111111111</v>
      </c>
      <c r="Q7">
        <v>2.3800000000000003</v>
      </c>
      <c r="S7">
        <f t="shared" si="0"/>
        <v>432.5</v>
      </c>
      <c r="T7">
        <f t="shared" si="1"/>
        <v>0.17779062299293513</v>
      </c>
      <c r="U7">
        <f t="shared" si="2"/>
        <v>3.6917148362235065E-2</v>
      </c>
    </row>
    <row r="8" spans="1:21" x14ac:dyDescent="0.35">
      <c r="A8" s="1" t="s">
        <v>53</v>
      </c>
      <c r="B8" s="2">
        <v>23</v>
      </c>
      <c r="C8" s="3">
        <v>83</v>
      </c>
      <c r="D8" s="3">
        <v>185</v>
      </c>
      <c r="E8" s="3">
        <v>43.5</v>
      </c>
      <c r="F8" s="3" t="s">
        <v>0</v>
      </c>
      <c r="G8" t="s">
        <v>16</v>
      </c>
      <c r="H8">
        <v>15</v>
      </c>
      <c r="I8">
        <v>2</v>
      </c>
      <c r="J8">
        <v>2</v>
      </c>
      <c r="K8">
        <v>14.633333333333333</v>
      </c>
      <c r="L8">
        <v>12.463333333333333</v>
      </c>
      <c r="M8">
        <v>14.143333333333333</v>
      </c>
      <c r="N8">
        <v>64.867777777777789</v>
      </c>
      <c r="O8">
        <v>12.36777777777778</v>
      </c>
      <c r="P8">
        <v>9.7711111111111109</v>
      </c>
      <c r="Q8">
        <v>2.5966666666666662</v>
      </c>
      <c r="S8">
        <f t="shared" si="0"/>
        <v>435</v>
      </c>
      <c r="T8">
        <f t="shared" si="1"/>
        <v>0.14912132822477653</v>
      </c>
      <c r="U8">
        <f t="shared" si="2"/>
        <v>2.8651340996168582E-2</v>
      </c>
    </row>
    <row r="9" spans="1:21" x14ac:dyDescent="0.35">
      <c r="A9" s="1" t="s">
        <v>54</v>
      </c>
      <c r="B9" s="2">
        <v>22</v>
      </c>
      <c r="C9">
        <v>86</v>
      </c>
      <c r="D9">
        <v>178.5</v>
      </c>
      <c r="E9">
        <v>40.25</v>
      </c>
      <c r="F9" s="3" t="s">
        <v>0</v>
      </c>
      <c r="G9" t="s">
        <v>16</v>
      </c>
      <c r="H9">
        <v>12</v>
      </c>
      <c r="I9" s="8">
        <v>1</v>
      </c>
      <c r="J9" s="8">
        <v>2</v>
      </c>
      <c r="K9">
        <v>17.349999999999998</v>
      </c>
      <c r="L9">
        <v>15.143333333333333</v>
      </c>
      <c r="M9">
        <v>17.330000000000002</v>
      </c>
      <c r="N9">
        <v>89.903333333333322</v>
      </c>
      <c r="O9">
        <v>12.54</v>
      </c>
      <c r="P9">
        <v>8.663333333333334</v>
      </c>
      <c r="Q9">
        <v>3.8733333333333335</v>
      </c>
      <c r="S9">
        <f t="shared" si="0"/>
        <v>402.5</v>
      </c>
      <c r="T9">
        <f t="shared" si="1"/>
        <v>0.22336231884057969</v>
      </c>
      <c r="U9">
        <f t="shared" si="2"/>
        <v>3.7623188405797099E-2</v>
      </c>
    </row>
    <row r="10" spans="1:21" x14ac:dyDescent="0.35">
      <c r="A10" s="1" t="s">
        <v>55</v>
      </c>
      <c r="B10" s="2">
        <v>21</v>
      </c>
      <c r="C10">
        <v>70</v>
      </c>
      <c r="D10">
        <v>182.5</v>
      </c>
      <c r="E10">
        <v>42.25</v>
      </c>
      <c r="F10" s="3" t="s">
        <v>0</v>
      </c>
      <c r="G10" t="s">
        <v>16</v>
      </c>
      <c r="H10">
        <v>6</v>
      </c>
      <c r="I10">
        <v>2</v>
      </c>
      <c r="J10" s="8">
        <v>2</v>
      </c>
      <c r="K10">
        <v>14.99</v>
      </c>
      <c r="L10">
        <v>12.643333333333333</v>
      </c>
      <c r="M10">
        <v>7.3066666666666658</v>
      </c>
      <c r="N10">
        <v>69.11888888888889</v>
      </c>
      <c r="O10">
        <v>11.064444444444442</v>
      </c>
      <c r="P10">
        <v>9.6922222222222221</v>
      </c>
      <c r="Q10">
        <v>1.3733333333333333</v>
      </c>
      <c r="S10">
        <f t="shared" si="0"/>
        <v>422.5</v>
      </c>
      <c r="T10">
        <f t="shared" si="1"/>
        <v>0.16359500328731097</v>
      </c>
      <c r="U10">
        <f t="shared" si="2"/>
        <v>2.9925049309664692E-2</v>
      </c>
    </row>
    <row r="11" spans="1:21" x14ac:dyDescent="0.35">
      <c r="A11" s="5" t="s">
        <v>56</v>
      </c>
      <c r="B11" s="2">
        <v>31</v>
      </c>
      <c r="C11" s="3">
        <v>85.3</v>
      </c>
      <c r="D11" s="3">
        <v>188.4</v>
      </c>
      <c r="E11" s="3">
        <v>40</v>
      </c>
      <c r="F11" s="3" t="s">
        <v>0</v>
      </c>
      <c r="G11" t="s">
        <v>14</v>
      </c>
      <c r="H11">
        <v>9</v>
      </c>
      <c r="I11" s="8">
        <v>2</v>
      </c>
      <c r="J11" s="8">
        <v>1</v>
      </c>
      <c r="K11">
        <v>18.806666666666668</v>
      </c>
      <c r="L11">
        <v>16.196666666666669</v>
      </c>
      <c r="M11">
        <v>11.69</v>
      </c>
      <c r="N11">
        <v>86.797777777777767</v>
      </c>
      <c r="O11">
        <v>12.434444444444445</v>
      </c>
      <c r="P11">
        <v>9.6544444444444437</v>
      </c>
      <c r="Q11">
        <v>2.78</v>
      </c>
      <c r="S11">
        <f t="shared" si="0"/>
        <v>400</v>
      </c>
      <c r="T11">
        <f t="shared" si="1"/>
        <v>0.21699444444444441</v>
      </c>
      <c r="U11">
        <f t="shared" si="2"/>
        <v>4.0491666666666676E-2</v>
      </c>
    </row>
    <row r="12" spans="1:21" x14ac:dyDescent="0.35">
      <c r="A12" s="5" t="s">
        <v>57</v>
      </c>
      <c r="B12" s="2">
        <v>27</v>
      </c>
      <c r="C12" s="3">
        <v>118.5</v>
      </c>
      <c r="D12" s="3">
        <v>207</v>
      </c>
      <c r="E12" s="3">
        <v>55.5</v>
      </c>
      <c r="F12" s="3" t="s">
        <v>0</v>
      </c>
      <c r="G12" t="s">
        <v>14</v>
      </c>
      <c r="H12">
        <v>4</v>
      </c>
      <c r="I12" s="8">
        <v>1</v>
      </c>
      <c r="J12" s="8">
        <v>2</v>
      </c>
      <c r="K12">
        <v>24.106666666666666</v>
      </c>
      <c r="L12">
        <v>21.053333333333331</v>
      </c>
      <c r="M12">
        <v>8.9233333333333338</v>
      </c>
      <c r="N12">
        <v>112.20777777777778</v>
      </c>
      <c r="O12">
        <v>9.6177777777777766</v>
      </c>
      <c r="P12">
        <v>12.401111111111108</v>
      </c>
      <c r="Q12">
        <v>-2.78</v>
      </c>
      <c r="S12">
        <f t="shared" si="0"/>
        <v>555</v>
      </c>
      <c r="T12">
        <f t="shared" si="1"/>
        <v>0.20217617617617617</v>
      </c>
      <c r="U12">
        <f t="shared" si="2"/>
        <v>3.7933933933933933E-2</v>
      </c>
    </row>
    <row r="13" spans="1:21" x14ac:dyDescent="0.35">
      <c r="A13" s="5" t="s">
        <v>58</v>
      </c>
      <c r="B13" s="2">
        <v>30</v>
      </c>
      <c r="C13" s="3">
        <v>95.1</v>
      </c>
      <c r="D13" s="3">
        <v>196</v>
      </c>
      <c r="E13" s="3">
        <v>46.333333333333329</v>
      </c>
      <c r="F13" s="3" t="s">
        <v>0</v>
      </c>
      <c r="G13" t="s">
        <v>14</v>
      </c>
      <c r="H13">
        <v>14</v>
      </c>
      <c r="I13" s="8">
        <v>2</v>
      </c>
      <c r="J13" s="8">
        <v>1</v>
      </c>
      <c r="K13">
        <v>21.209999999999997</v>
      </c>
      <c r="L13">
        <v>17.32</v>
      </c>
      <c r="M13">
        <v>12.58</v>
      </c>
      <c r="N13">
        <v>78.87444444444445</v>
      </c>
      <c r="O13">
        <v>14.015555555555556</v>
      </c>
      <c r="P13">
        <v>10.897777777777778</v>
      </c>
      <c r="Q13">
        <v>3.1166666666666667</v>
      </c>
      <c r="S13">
        <f t="shared" si="0"/>
        <v>463.33333333333326</v>
      </c>
      <c r="T13">
        <f t="shared" si="1"/>
        <v>0.17023261390887295</v>
      </c>
      <c r="U13">
        <f t="shared" si="2"/>
        <v>3.7381294964028783E-2</v>
      </c>
    </row>
    <row r="14" spans="1:21" x14ac:dyDescent="0.35">
      <c r="A14" s="5" t="s">
        <v>59</v>
      </c>
      <c r="B14" s="2">
        <v>28</v>
      </c>
      <c r="C14" s="3">
        <v>85.9</v>
      </c>
      <c r="D14" s="3">
        <v>191</v>
      </c>
      <c r="E14" s="3">
        <v>42.166666666666664</v>
      </c>
      <c r="F14" s="3" t="s">
        <v>0</v>
      </c>
      <c r="G14" t="s">
        <v>14</v>
      </c>
      <c r="H14">
        <v>11</v>
      </c>
      <c r="I14">
        <v>1</v>
      </c>
      <c r="J14">
        <v>1</v>
      </c>
      <c r="K14">
        <v>22.076666666666668</v>
      </c>
      <c r="L14">
        <v>18.88</v>
      </c>
      <c r="M14">
        <v>5.1033333333333326</v>
      </c>
      <c r="N14">
        <v>85.49666666666667</v>
      </c>
      <c r="O14">
        <v>13.38</v>
      </c>
      <c r="P14">
        <v>11.931111111111109</v>
      </c>
      <c r="Q14">
        <v>1.4466666666666665</v>
      </c>
      <c r="S14">
        <f t="shared" si="0"/>
        <v>421.66666666666663</v>
      </c>
      <c r="T14">
        <f t="shared" si="1"/>
        <v>0.20275889328063243</v>
      </c>
      <c r="U14">
        <f t="shared" si="2"/>
        <v>4.4774703557312258E-2</v>
      </c>
    </row>
    <row r="15" spans="1:21" x14ac:dyDescent="0.35">
      <c r="A15" s="5" t="s">
        <v>60</v>
      </c>
      <c r="B15" s="2">
        <v>27</v>
      </c>
      <c r="C15" s="3">
        <v>106.4</v>
      </c>
      <c r="D15" s="3">
        <v>188.6</v>
      </c>
      <c r="E15" s="3">
        <v>40.166666666666657</v>
      </c>
      <c r="F15" s="3" t="s">
        <v>0</v>
      </c>
      <c r="G15" t="s">
        <v>14</v>
      </c>
      <c r="H15">
        <v>6</v>
      </c>
      <c r="I15" s="8">
        <v>2</v>
      </c>
      <c r="J15" s="8">
        <v>1</v>
      </c>
      <c r="K15">
        <v>15.273333333333333</v>
      </c>
      <c r="L15">
        <v>12.873333333333333</v>
      </c>
      <c r="M15">
        <v>15.086666666666668</v>
      </c>
      <c r="N15">
        <v>86.444444444444457</v>
      </c>
      <c r="O15">
        <v>7.3744444444444452</v>
      </c>
      <c r="P15">
        <v>10.193333333333333</v>
      </c>
      <c r="Q15">
        <v>-2.813333333333333</v>
      </c>
      <c r="S15">
        <f t="shared" si="0"/>
        <v>401.66666666666657</v>
      </c>
      <c r="T15">
        <f t="shared" si="1"/>
        <v>0.21521438450899041</v>
      </c>
      <c r="U15">
        <f t="shared" si="2"/>
        <v>3.2049792531120336E-2</v>
      </c>
    </row>
    <row r="16" spans="1:21" x14ac:dyDescent="0.35">
      <c r="A16" s="5" t="s">
        <v>61</v>
      </c>
      <c r="B16" s="4">
        <v>36</v>
      </c>
      <c r="C16">
        <v>95.1</v>
      </c>
      <c r="D16">
        <v>196</v>
      </c>
      <c r="E16">
        <v>46.333333333333329</v>
      </c>
      <c r="F16" t="s">
        <v>0</v>
      </c>
      <c r="G16" t="s">
        <v>14</v>
      </c>
      <c r="H16">
        <v>17</v>
      </c>
      <c r="I16" s="8">
        <v>2</v>
      </c>
      <c r="J16" s="8">
        <v>1</v>
      </c>
      <c r="K16">
        <v>20.516666666666666</v>
      </c>
      <c r="L16">
        <v>17.97</v>
      </c>
      <c r="M16">
        <v>10.030000000000001</v>
      </c>
      <c r="N16">
        <v>89.415555555555557</v>
      </c>
      <c r="O16">
        <v>12.962222222222222</v>
      </c>
      <c r="P16">
        <v>10.303333333333335</v>
      </c>
      <c r="Q16">
        <v>2.6599999999999997</v>
      </c>
      <c r="S16">
        <f t="shared" si="0"/>
        <v>463.33333333333326</v>
      </c>
      <c r="T16">
        <f t="shared" si="1"/>
        <v>0.19298321342925662</v>
      </c>
      <c r="U16">
        <f t="shared" si="2"/>
        <v>3.8784172661870508E-2</v>
      </c>
    </row>
    <row r="17" spans="1:21" x14ac:dyDescent="0.35">
      <c r="A17" s="5" t="s">
        <v>62</v>
      </c>
      <c r="B17" s="4">
        <v>21</v>
      </c>
      <c r="C17">
        <v>92.8</v>
      </c>
      <c r="D17">
        <v>184.6</v>
      </c>
      <c r="E17">
        <v>43.3</v>
      </c>
      <c r="F17" t="s">
        <v>0</v>
      </c>
      <c r="G17" t="s">
        <v>14</v>
      </c>
      <c r="H17">
        <v>15</v>
      </c>
      <c r="I17" s="8">
        <v>2</v>
      </c>
      <c r="J17" s="8">
        <v>1</v>
      </c>
      <c r="K17">
        <v>16.429999999999996</v>
      </c>
      <c r="L17">
        <v>13.75</v>
      </c>
      <c r="M17">
        <v>13.036666666666667</v>
      </c>
      <c r="N17">
        <v>56.117777777777775</v>
      </c>
      <c r="O17">
        <v>15.514444444444445</v>
      </c>
      <c r="P17">
        <v>12.936666666666667</v>
      </c>
      <c r="Q17">
        <v>2.58</v>
      </c>
      <c r="S17">
        <f t="shared" si="0"/>
        <v>433</v>
      </c>
      <c r="T17">
        <f t="shared" si="1"/>
        <v>0.12960225814729279</v>
      </c>
      <c r="U17">
        <f t="shared" si="2"/>
        <v>3.1755196304849888E-2</v>
      </c>
    </row>
    <row r="18" spans="1:21" x14ac:dyDescent="0.35">
      <c r="A18" s="5" t="s">
        <v>63</v>
      </c>
      <c r="B18" s="4">
        <v>18</v>
      </c>
      <c r="C18">
        <v>78.8</v>
      </c>
      <c r="D18">
        <v>191</v>
      </c>
      <c r="E18">
        <v>42.166666666666664</v>
      </c>
      <c r="F18" t="s">
        <v>0</v>
      </c>
      <c r="G18" t="s">
        <v>14</v>
      </c>
      <c r="H18">
        <v>1</v>
      </c>
      <c r="I18" s="8">
        <v>2</v>
      </c>
      <c r="J18" s="8">
        <v>1</v>
      </c>
      <c r="K18" s="7">
        <v>18.296666666666667</v>
      </c>
      <c r="L18" s="7">
        <v>15.613333333333335</v>
      </c>
      <c r="M18" s="7">
        <v>6.166666666666667</v>
      </c>
      <c r="N18" s="7">
        <v>79.63555555555557</v>
      </c>
      <c r="O18" s="7">
        <v>12.198888888888888</v>
      </c>
      <c r="P18" s="7">
        <v>10.780000000000001</v>
      </c>
      <c r="Q18" s="7">
        <v>1.4166666666666667</v>
      </c>
      <c r="S18">
        <f t="shared" si="0"/>
        <v>421.66666666666663</v>
      </c>
      <c r="T18">
        <f t="shared" si="1"/>
        <v>0.18885902503293814</v>
      </c>
      <c r="U18">
        <f t="shared" si="2"/>
        <v>3.702766798418973E-2</v>
      </c>
    </row>
    <row r="19" spans="1:21" x14ac:dyDescent="0.35">
      <c r="A19" s="5" t="s">
        <v>64</v>
      </c>
      <c r="B19" s="4">
        <v>21</v>
      </c>
      <c r="C19">
        <v>82.2</v>
      </c>
      <c r="D19">
        <v>191.2</v>
      </c>
      <c r="E19">
        <v>42.333333333333321</v>
      </c>
      <c r="F19" t="s">
        <v>0</v>
      </c>
      <c r="G19" t="s">
        <v>14</v>
      </c>
      <c r="H19">
        <v>2</v>
      </c>
      <c r="I19">
        <v>1</v>
      </c>
      <c r="J19">
        <v>1</v>
      </c>
      <c r="K19">
        <v>19.190000000000001</v>
      </c>
      <c r="L19">
        <v>16.556666666666668</v>
      </c>
      <c r="M19">
        <v>17.503333333333334</v>
      </c>
      <c r="N19">
        <v>92.436666666666667</v>
      </c>
      <c r="O19">
        <v>12.925555555555555</v>
      </c>
      <c r="P19">
        <v>8.7022222222222236</v>
      </c>
      <c r="Q19">
        <v>4.2233333333333336</v>
      </c>
      <c r="S19">
        <f t="shared" si="0"/>
        <v>423.3333333333332</v>
      </c>
      <c r="T19">
        <f t="shared" si="1"/>
        <v>0.21835433070866148</v>
      </c>
      <c r="U19">
        <f t="shared" si="2"/>
        <v>3.9110236220472459E-2</v>
      </c>
    </row>
    <row r="20" spans="1:21" x14ac:dyDescent="0.35">
      <c r="A20" s="5" t="s">
        <v>65</v>
      </c>
      <c r="B20" s="4">
        <v>22</v>
      </c>
      <c r="C20">
        <v>78.5</v>
      </c>
      <c r="D20">
        <v>186.7</v>
      </c>
      <c r="E20">
        <v>38.583333333333321</v>
      </c>
      <c r="F20" t="s">
        <v>0</v>
      </c>
      <c r="G20" t="s">
        <v>14</v>
      </c>
      <c r="H20">
        <v>5</v>
      </c>
      <c r="I20" s="8">
        <v>1</v>
      </c>
      <c r="J20" s="8">
        <v>2</v>
      </c>
      <c r="K20" s="7">
        <v>15.923333333333334</v>
      </c>
      <c r="L20" s="7">
        <v>13.026666666666666</v>
      </c>
      <c r="M20" s="7">
        <v>22.513333333333332</v>
      </c>
      <c r="N20" s="7">
        <v>80.603333333333339</v>
      </c>
      <c r="O20" s="7">
        <v>11.914444444444444</v>
      </c>
      <c r="P20" s="7">
        <v>7.5766666666666671</v>
      </c>
      <c r="Q20" s="7">
        <v>4.336666666666666</v>
      </c>
      <c r="S20">
        <f t="shared" si="0"/>
        <v>385.8333333333332</v>
      </c>
      <c r="T20">
        <f t="shared" si="1"/>
        <v>0.20890712742980569</v>
      </c>
      <c r="U20">
        <f t="shared" si="2"/>
        <v>3.3762419006479492E-2</v>
      </c>
    </row>
    <row r="21" spans="1:21" x14ac:dyDescent="0.35">
      <c r="A21" s="5" t="s">
        <v>66</v>
      </c>
      <c r="B21" s="4">
        <v>29</v>
      </c>
      <c r="C21">
        <v>107.7</v>
      </c>
      <c r="D21">
        <v>202</v>
      </c>
      <c r="E21">
        <v>51.333333333333329</v>
      </c>
      <c r="F21" t="s">
        <v>0</v>
      </c>
      <c r="G21" t="s">
        <v>14</v>
      </c>
      <c r="H21">
        <v>12</v>
      </c>
      <c r="I21" s="9">
        <v>2</v>
      </c>
      <c r="J21" s="9">
        <v>3</v>
      </c>
      <c r="K21">
        <v>17.786666666666665</v>
      </c>
      <c r="L21">
        <v>15.153333333333334</v>
      </c>
      <c r="M21">
        <v>10.6</v>
      </c>
      <c r="N21">
        <v>77.007777777777775</v>
      </c>
      <c r="O21">
        <v>12.909999999999998</v>
      </c>
      <c r="P21">
        <v>10.528888888888888</v>
      </c>
      <c r="Q21">
        <v>2.3800000000000003</v>
      </c>
      <c r="S21">
        <f t="shared" si="0"/>
        <v>513.33333333333326</v>
      </c>
      <c r="T21">
        <f t="shared" si="1"/>
        <v>0.15001515151515155</v>
      </c>
      <c r="U21">
        <f t="shared" si="2"/>
        <v>2.9519480519480525E-2</v>
      </c>
    </row>
    <row r="22" spans="1:21" x14ac:dyDescent="0.35">
      <c r="A22" s="5" t="s">
        <v>67</v>
      </c>
      <c r="B22" s="4">
        <v>21</v>
      </c>
      <c r="C22">
        <v>73.099999999999994</v>
      </c>
      <c r="D22">
        <v>190.3</v>
      </c>
      <c r="E22">
        <v>41.583333333333343</v>
      </c>
      <c r="F22" t="s">
        <v>0</v>
      </c>
      <c r="G22" t="s">
        <v>14</v>
      </c>
      <c r="H22">
        <v>4</v>
      </c>
      <c r="I22" s="8">
        <v>2</v>
      </c>
      <c r="J22" s="8">
        <v>1</v>
      </c>
      <c r="K22">
        <v>18.593333333333334</v>
      </c>
      <c r="L22">
        <v>15.536666666666667</v>
      </c>
      <c r="M22">
        <v>2.5266666666666668</v>
      </c>
      <c r="N22">
        <v>59.971111111111121</v>
      </c>
      <c r="O22">
        <v>15.328888888888891</v>
      </c>
      <c r="P22">
        <v>14.786666666666667</v>
      </c>
      <c r="Q22">
        <v>0.53999999999999992</v>
      </c>
      <c r="S22">
        <f t="shared" si="0"/>
        <v>415.83333333333343</v>
      </c>
      <c r="T22">
        <f t="shared" si="1"/>
        <v>0.14421910487641951</v>
      </c>
      <c r="U22">
        <f t="shared" si="2"/>
        <v>3.7362725450901794E-2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4"/>
  <sheetViews>
    <sheetView zoomScale="70" zoomScaleNormal="70" workbookViewId="0">
      <selection activeCell="C10" sqref="C10"/>
    </sheetView>
  </sheetViews>
  <sheetFormatPr defaultRowHeight="14.5" x14ac:dyDescent="0.35"/>
  <cols>
    <col min="1" max="1" width="21.453125" customWidth="1"/>
    <col min="8" max="10" width="11.7265625" customWidth="1"/>
    <col min="12" max="12" width="29" customWidth="1"/>
  </cols>
  <sheetData>
    <row r="1" spans="1:21" x14ac:dyDescent="0.35">
      <c r="A1" t="s">
        <v>68</v>
      </c>
      <c r="B1" t="s">
        <v>6</v>
      </c>
      <c r="C1" t="s">
        <v>7</v>
      </c>
      <c r="D1" t="s">
        <v>8</v>
      </c>
      <c r="E1" t="s">
        <v>31</v>
      </c>
      <c r="F1" t="s">
        <v>5</v>
      </c>
      <c r="G1" t="s">
        <v>15</v>
      </c>
      <c r="H1" s="6" t="s">
        <v>18</v>
      </c>
      <c r="I1" s="6" t="s">
        <v>19</v>
      </c>
      <c r="J1" s="6" t="s">
        <v>20</v>
      </c>
      <c r="K1" t="s">
        <v>1</v>
      </c>
      <c r="L1" t="s">
        <v>2</v>
      </c>
      <c r="M1" t="s">
        <v>3</v>
      </c>
      <c r="N1" t="s">
        <v>9</v>
      </c>
      <c r="O1" t="s">
        <v>10</v>
      </c>
      <c r="P1" t="s">
        <v>11</v>
      </c>
      <c r="Q1" t="s">
        <v>12</v>
      </c>
      <c r="S1" t="s">
        <v>33</v>
      </c>
      <c r="T1" t="s">
        <v>32</v>
      </c>
      <c r="U1" t="s">
        <v>34</v>
      </c>
    </row>
    <row r="2" spans="1:21" x14ac:dyDescent="0.35">
      <c r="A2" s="1" t="s">
        <v>69</v>
      </c>
      <c r="B2" s="2">
        <v>21</v>
      </c>
      <c r="C2" s="3">
        <v>65</v>
      </c>
      <c r="D2" s="3">
        <v>175</v>
      </c>
      <c r="E2" s="3">
        <v>38.5</v>
      </c>
      <c r="F2" s="3" t="s">
        <v>4</v>
      </c>
      <c r="G2" t="s">
        <v>16</v>
      </c>
      <c r="H2">
        <v>2</v>
      </c>
      <c r="I2" s="8">
        <v>1</v>
      </c>
      <c r="J2" s="8">
        <v>2</v>
      </c>
      <c r="K2">
        <v>14.206666666666669</v>
      </c>
      <c r="L2">
        <v>11.753333333333332</v>
      </c>
      <c r="M2">
        <v>6.5100000000000007</v>
      </c>
      <c r="N2">
        <v>76.258888888888904</v>
      </c>
      <c r="O2">
        <v>9.5655555555555551</v>
      </c>
      <c r="P2">
        <v>8.4455555555555559</v>
      </c>
      <c r="Q2">
        <v>1.1166666666666667</v>
      </c>
      <c r="S2">
        <f>E2*10</f>
        <v>385</v>
      </c>
      <c r="T2">
        <f>N2/S2</f>
        <v>0.19807503607503613</v>
      </c>
      <c r="U2">
        <f>L2/S2</f>
        <v>3.0528138528138526E-2</v>
      </c>
    </row>
    <row r="3" spans="1:21" x14ac:dyDescent="0.35">
      <c r="A3" s="1" t="s">
        <v>70</v>
      </c>
      <c r="B3" s="2">
        <v>17</v>
      </c>
      <c r="C3">
        <v>49</v>
      </c>
      <c r="D3">
        <v>165</v>
      </c>
      <c r="E3">
        <v>36.5</v>
      </c>
      <c r="F3" s="3" t="s">
        <v>4</v>
      </c>
      <c r="G3" t="s">
        <v>16</v>
      </c>
      <c r="H3">
        <v>4</v>
      </c>
      <c r="I3">
        <v>2</v>
      </c>
      <c r="J3">
        <v>2</v>
      </c>
      <c r="K3">
        <v>12.293333333333331</v>
      </c>
      <c r="L3">
        <v>10.396666666666667</v>
      </c>
      <c r="M3">
        <v>11.656666666666666</v>
      </c>
      <c r="N3">
        <v>67.62222222222222</v>
      </c>
      <c r="O3">
        <v>10.275555555555556</v>
      </c>
      <c r="P3">
        <v>8.4622222222222234</v>
      </c>
      <c r="Q3">
        <v>1.8133333333333332</v>
      </c>
      <c r="S3">
        <f t="shared" ref="S3:S24" si="0">E3*10</f>
        <v>365</v>
      </c>
      <c r="T3">
        <f t="shared" ref="T3:T24" si="1">N3/S3</f>
        <v>0.18526636225266363</v>
      </c>
      <c r="U3">
        <f t="shared" ref="U3:U24" si="2">L3/S3</f>
        <v>2.8484018264840181E-2</v>
      </c>
    </row>
    <row r="4" spans="1:21" x14ac:dyDescent="0.35">
      <c r="A4" s="1" t="s">
        <v>71</v>
      </c>
      <c r="B4" s="2">
        <v>26</v>
      </c>
      <c r="C4">
        <v>67</v>
      </c>
      <c r="D4">
        <v>165.5</v>
      </c>
      <c r="E4">
        <v>36.75</v>
      </c>
      <c r="F4" s="3" t="s">
        <v>4</v>
      </c>
      <c r="G4" t="s">
        <v>16</v>
      </c>
      <c r="H4">
        <v>1</v>
      </c>
      <c r="I4">
        <v>2</v>
      </c>
      <c r="J4">
        <v>2</v>
      </c>
      <c r="K4">
        <v>17.936666666666667</v>
      </c>
      <c r="L4">
        <v>15.566666666666668</v>
      </c>
      <c r="M4">
        <v>18.766666666666666</v>
      </c>
      <c r="N4">
        <v>84.266666666666666</v>
      </c>
      <c r="O4">
        <v>13.173333333333334</v>
      </c>
      <c r="P4">
        <v>8.9</v>
      </c>
      <c r="Q4">
        <v>4.2699999999999996</v>
      </c>
      <c r="S4">
        <f t="shared" si="0"/>
        <v>367.5</v>
      </c>
      <c r="T4">
        <f t="shared" si="1"/>
        <v>0.22929705215419502</v>
      </c>
      <c r="U4">
        <f t="shared" si="2"/>
        <v>4.2358276643990937E-2</v>
      </c>
    </row>
    <row r="5" spans="1:21" x14ac:dyDescent="0.35">
      <c r="A5" s="1" t="s">
        <v>72</v>
      </c>
      <c r="B5" s="2">
        <v>28</v>
      </c>
      <c r="C5">
        <v>75</v>
      </c>
      <c r="D5">
        <v>173.5</v>
      </c>
      <c r="E5">
        <v>37.75</v>
      </c>
      <c r="F5" s="3" t="s">
        <v>4</v>
      </c>
      <c r="G5" t="s">
        <v>16</v>
      </c>
      <c r="H5">
        <v>4</v>
      </c>
      <c r="I5">
        <v>2</v>
      </c>
      <c r="J5">
        <v>2</v>
      </c>
      <c r="K5">
        <v>14.72</v>
      </c>
      <c r="L5">
        <v>12.15</v>
      </c>
      <c r="M5">
        <v>12.69</v>
      </c>
      <c r="N5" s="7">
        <v>88.25</v>
      </c>
      <c r="O5">
        <v>9.17</v>
      </c>
      <c r="P5">
        <v>6.9033333333333333</v>
      </c>
      <c r="Q5">
        <v>2.2599999999999998</v>
      </c>
      <c r="S5">
        <f t="shared" si="0"/>
        <v>377.5</v>
      </c>
      <c r="T5">
        <f t="shared" si="1"/>
        <v>0.2337748344370861</v>
      </c>
      <c r="U5">
        <f t="shared" si="2"/>
        <v>3.2185430463576158E-2</v>
      </c>
    </row>
    <row r="6" spans="1:21" x14ac:dyDescent="0.35">
      <c r="A6" s="1" t="s">
        <v>73</v>
      </c>
      <c r="B6" s="2">
        <v>32</v>
      </c>
      <c r="C6">
        <v>80</v>
      </c>
      <c r="D6">
        <v>168.5</v>
      </c>
      <c r="E6">
        <v>38.25</v>
      </c>
      <c r="F6" s="3" t="s">
        <v>4</v>
      </c>
      <c r="G6" t="s">
        <v>16</v>
      </c>
      <c r="H6">
        <v>14</v>
      </c>
      <c r="I6">
        <v>2</v>
      </c>
      <c r="J6">
        <v>2</v>
      </c>
      <c r="K6">
        <v>14.44</v>
      </c>
      <c r="L6">
        <v>11.973333333333334</v>
      </c>
      <c r="M6">
        <v>14.656666666666666</v>
      </c>
      <c r="N6">
        <v>77.291111111111107</v>
      </c>
      <c r="O6">
        <v>10.275555555555556</v>
      </c>
      <c r="P6">
        <v>7.6566666666666663</v>
      </c>
      <c r="Q6">
        <v>2.62</v>
      </c>
      <c r="S6">
        <f t="shared" si="0"/>
        <v>382.5</v>
      </c>
      <c r="T6">
        <f t="shared" si="1"/>
        <v>0.20206826434277414</v>
      </c>
      <c r="U6">
        <f t="shared" si="2"/>
        <v>3.1302832244008719E-2</v>
      </c>
    </row>
    <row r="7" spans="1:21" x14ac:dyDescent="0.35">
      <c r="A7" s="1" t="s">
        <v>74</v>
      </c>
      <c r="B7" s="2">
        <v>17</v>
      </c>
      <c r="C7">
        <v>56</v>
      </c>
      <c r="D7">
        <v>157.5</v>
      </c>
      <c r="E7">
        <v>32.75</v>
      </c>
      <c r="F7" s="3" t="s">
        <v>4</v>
      </c>
      <c r="G7" t="s">
        <v>16</v>
      </c>
      <c r="H7">
        <v>2</v>
      </c>
      <c r="I7">
        <v>2</v>
      </c>
      <c r="J7" s="8">
        <v>2</v>
      </c>
      <c r="K7">
        <v>16.87</v>
      </c>
      <c r="L7">
        <v>15.01</v>
      </c>
      <c r="M7">
        <v>10.17</v>
      </c>
      <c r="N7">
        <v>96.856666666666669</v>
      </c>
      <c r="O7">
        <v>10.556666666666667</v>
      </c>
      <c r="P7">
        <v>8.2766666666666655</v>
      </c>
      <c r="Q7">
        <v>2.2799999999999998</v>
      </c>
      <c r="S7">
        <f t="shared" si="0"/>
        <v>327.5</v>
      </c>
      <c r="T7">
        <f t="shared" si="1"/>
        <v>0.29574554707379136</v>
      </c>
      <c r="U7">
        <f t="shared" si="2"/>
        <v>4.5832061068702287E-2</v>
      </c>
    </row>
    <row r="8" spans="1:21" x14ac:dyDescent="0.35">
      <c r="A8" s="1" t="s">
        <v>75</v>
      </c>
      <c r="B8" s="2">
        <v>30</v>
      </c>
      <c r="C8">
        <v>60</v>
      </c>
      <c r="D8">
        <v>164</v>
      </c>
      <c r="E8">
        <v>36</v>
      </c>
      <c r="F8" s="3" t="s">
        <v>4</v>
      </c>
      <c r="G8" t="s">
        <v>16</v>
      </c>
      <c r="H8">
        <v>2</v>
      </c>
      <c r="I8">
        <v>2</v>
      </c>
      <c r="J8">
        <v>2</v>
      </c>
      <c r="K8">
        <v>17.93</v>
      </c>
      <c r="L8">
        <v>14.63</v>
      </c>
      <c r="M8">
        <v>2.34</v>
      </c>
      <c r="N8" s="7">
        <v>98.606666666666669</v>
      </c>
      <c r="O8">
        <v>8.6866666666666656</v>
      </c>
      <c r="P8">
        <v>8.18</v>
      </c>
      <c r="Q8">
        <v>0.51</v>
      </c>
      <c r="S8">
        <f t="shared" si="0"/>
        <v>360</v>
      </c>
      <c r="T8">
        <f t="shared" si="1"/>
        <v>0.27390740740740743</v>
      </c>
      <c r="U8">
        <f t="shared" si="2"/>
        <v>4.0638888888888891E-2</v>
      </c>
    </row>
    <row r="9" spans="1:21" x14ac:dyDescent="0.35">
      <c r="A9" s="1" t="s">
        <v>76</v>
      </c>
      <c r="B9" s="2">
        <v>25</v>
      </c>
      <c r="C9">
        <v>57</v>
      </c>
      <c r="D9">
        <v>158</v>
      </c>
      <c r="E9">
        <v>33</v>
      </c>
      <c r="F9" s="3" t="s">
        <v>4</v>
      </c>
      <c r="G9" t="s">
        <v>16</v>
      </c>
      <c r="H9">
        <v>18</v>
      </c>
      <c r="I9">
        <v>2</v>
      </c>
      <c r="J9">
        <v>2</v>
      </c>
      <c r="K9">
        <v>17.239999999999998</v>
      </c>
      <c r="L9">
        <v>14.866666666666665</v>
      </c>
      <c r="M9">
        <v>11.113333333333332</v>
      </c>
      <c r="N9">
        <v>90.776666666666685</v>
      </c>
      <c r="O9">
        <v>10.932222222222222</v>
      </c>
      <c r="P9">
        <v>8.4477777777777767</v>
      </c>
      <c r="Q9">
        <v>2.4866666666666664</v>
      </c>
      <c r="S9">
        <f t="shared" si="0"/>
        <v>330</v>
      </c>
      <c r="T9">
        <f t="shared" si="1"/>
        <v>0.27508080808080815</v>
      </c>
      <c r="U9">
        <f t="shared" si="2"/>
        <v>4.5050505050505049E-2</v>
      </c>
    </row>
    <row r="10" spans="1:21" x14ac:dyDescent="0.35">
      <c r="A10" s="1" t="s">
        <v>77</v>
      </c>
      <c r="B10" s="2">
        <v>17</v>
      </c>
      <c r="C10">
        <v>65</v>
      </c>
      <c r="D10">
        <v>169</v>
      </c>
      <c r="E10">
        <v>38.5</v>
      </c>
      <c r="F10" s="3" t="s">
        <v>4</v>
      </c>
      <c r="G10" t="s">
        <v>16</v>
      </c>
      <c r="H10">
        <v>6</v>
      </c>
      <c r="I10" s="8">
        <v>2</v>
      </c>
      <c r="J10" s="8">
        <v>1</v>
      </c>
      <c r="K10">
        <v>11.709999999999999</v>
      </c>
      <c r="L10">
        <v>9.6199999999999992</v>
      </c>
      <c r="M10">
        <v>9.1199999999999992</v>
      </c>
      <c r="N10">
        <v>77.738888888888894</v>
      </c>
      <c r="O10">
        <v>7.692222222222223</v>
      </c>
      <c r="P10">
        <v>6.3855555555555554</v>
      </c>
      <c r="Q10">
        <v>1.3066666666666666</v>
      </c>
      <c r="S10">
        <f t="shared" si="0"/>
        <v>385</v>
      </c>
      <c r="T10">
        <f t="shared" si="1"/>
        <v>0.20191919191919194</v>
      </c>
      <c r="U10">
        <f t="shared" si="2"/>
        <v>2.4987012987012985E-2</v>
      </c>
    </row>
    <row r="11" spans="1:21" x14ac:dyDescent="0.35">
      <c r="A11" s="1" t="s">
        <v>78</v>
      </c>
      <c r="B11" s="2">
        <v>28</v>
      </c>
      <c r="C11">
        <v>70</v>
      </c>
      <c r="D11">
        <v>169</v>
      </c>
      <c r="E11">
        <v>38.5</v>
      </c>
      <c r="F11" s="3" t="s">
        <v>4</v>
      </c>
      <c r="G11" t="s">
        <v>16</v>
      </c>
      <c r="H11">
        <v>3</v>
      </c>
      <c r="I11">
        <v>1</v>
      </c>
      <c r="J11">
        <v>1</v>
      </c>
      <c r="K11">
        <v>12.993333333333334</v>
      </c>
      <c r="L11">
        <v>10.553333333333333</v>
      </c>
      <c r="M11">
        <v>17.2</v>
      </c>
      <c r="N11">
        <v>51.457777777777778</v>
      </c>
      <c r="O11">
        <v>10.717777777777778</v>
      </c>
      <c r="P11">
        <v>13.37</v>
      </c>
      <c r="Q11">
        <v>-2.6533333333333329</v>
      </c>
      <c r="S11">
        <f t="shared" si="0"/>
        <v>385</v>
      </c>
      <c r="T11">
        <f t="shared" si="1"/>
        <v>0.13365656565656567</v>
      </c>
      <c r="U11">
        <f t="shared" si="2"/>
        <v>2.7411255411255411E-2</v>
      </c>
    </row>
    <row r="12" spans="1:21" x14ac:dyDescent="0.35">
      <c r="A12" s="5" t="s">
        <v>79</v>
      </c>
      <c r="B12" s="4">
        <v>30</v>
      </c>
      <c r="C12">
        <v>59.9</v>
      </c>
      <c r="D12">
        <v>172</v>
      </c>
      <c r="E12">
        <v>37</v>
      </c>
      <c r="F12" t="s">
        <v>4</v>
      </c>
      <c r="G12" t="s">
        <v>14</v>
      </c>
      <c r="H12">
        <v>15</v>
      </c>
      <c r="I12">
        <v>2</v>
      </c>
      <c r="J12">
        <v>2</v>
      </c>
      <c r="K12">
        <v>17.853333333333335</v>
      </c>
      <c r="L12">
        <v>15.660000000000002</v>
      </c>
      <c r="M12">
        <v>9.7000000000000011</v>
      </c>
      <c r="N12">
        <v>73.696666666666658</v>
      </c>
      <c r="O12">
        <v>13.26</v>
      </c>
      <c r="P12">
        <v>11.045555555555554</v>
      </c>
      <c r="Q12">
        <v>2.2133333333333334</v>
      </c>
      <c r="S12">
        <f t="shared" si="0"/>
        <v>370</v>
      </c>
      <c r="T12">
        <f t="shared" si="1"/>
        <v>0.19918018018018016</v>
      </c>
      <c r="U12">
        <f t="shared" si="2"/>
        <v>4.2324324324324328E-2</v>
      </c>
    </row>
    <row r="13" spans="1:21" x14ac:dyDescent="0.35">
      <c r="A13" s="5" t="s">
        <v>80</v>
      </c>
      <c r="B13" s="4">
        <v>29</v>
      </c>
      <c r="C13">
        <v>58.4</v>
      </c>
      <c r="D13">
        <v>168</v>
      </c>
      <c r="E13">
        <v>38</v>
      </c>
      <c r="F13" t="s">
        <v>4</v>
      </c>
      <c r="G13" t="s">
        <v>14</v>
      </c>
      <c r="H13">
        <v>7</v>
      </c>
      <c r="I13">
        <v>2</v>
      </c>
      <c r="J13">
        <v>2</v>
      </c>
      <c r="K13">
        <v>14.39</v>
      </c>
      <c r="L13">
        <v>12.016666666666666</v>
      </c>
      <c r="M13">
        <v>17.189999999999998</v>
      </c>
      <c r="N13">
        <v>56.68555555555556</v>
      </c>
      <c r="O13">
        <v>13.481111111111112</v>
      </c>
      <c r="P13">
        <v>10.436666666666666</v>
      </c>
      <c r="Q13">
        <v>3.0466666666666664</v>
      </c>
      <c r="S13">
        <f t="shared" si="0"/>
        <v>380</v>
      </c>
      <c r="T13">
        <f t="shared" si="1"/>
        <v>0.14917251461988304</v>
      </c>
      <c r="U13">
        <f t="shared" si="2"/>
        <v>3.1622807017543858E-2</v>
      </c>
    </row>
    <row r="14" spans="1:21" x14ac:dyDescent="0.35">
      <c r="A14" s="5" t="s">
        <v>81</v>
      </c>
      <c r="B14" s="4">
        <v>21</v>
      </c>
      <c r="C14">
        <v>63.2</v>
      </c>
      <c r="D14">
        <v>169.5</v>
      </c>
      <c r="E14">
        <v>38.75</v>
      </c>
      <c r="F14" t="s">
        <v>4</v>
      </c>
      <c r="G14" t="s">
        <v>14</v>
      </c>
      <c r="H14">
        <v>5</v>
      </c>
      <c r="I14" s="8">
        <v>2</v>
      </c>
      <c r="J14" s="8">
        <v>1</v>
      </c>
      <c r="K14">
        <v>14.236666666666666</v>
      </c>
      <c r="L14">
        <v>11.646666666666667</v>
      </c>
      <c r="M14">
        <v>32.336666666666666</v>
      </c>
      <c r="N14">
        <v>58.022222222222219</v>
      </c>
      <c r="O14">
        <v>15.293333333333337</v>
      </c>
      <c r="P14">
        <v>9.7700000000000014</v>
      </c>
      <c r="Q14">
        <v>5.5233333333333334</v>
      </c>
      <c r="S14">
        <f t="shared" si="0"/>
        <v>387.5</v>
      </c>
      <c r="T14">
        <f t="shared" si="1"/>
        <v>0.14973476702508959</v>
      </c>
      <c r="U14">
        <f t="shared" si="2"/>
        <v>3.0055913978494622E-2</v>
      </c>
    </row>
    <row r="15" spans="1:21" x14ac:dyDescent="0.35">
      <c r="A15" s="5" t="s">
        <v>82</v>
      </c>
      <c r="B15" s="4">
        <v>29</v>
      </c>
      <c r="C15">
        <v>83.7</v>
      </c>
      <c r="D15">
        <v>181.7</v>
      </c>
      <c r="E15">
        <v>41.849999999999994</v>
      </c>
      <c r="F15" t="s">
        <v>4</v>
      </c>
      <c r="G15" t="s">
        <v>14</v>
      </c>
      <c r="H15">
        <v>15</v>
      </c>
      <c r="I15" s="8">
        <v>2</v>
      </c>
      <c r="J15" s="8">
        <v>1</v>
      </c>
      <c r="K15">
        <v>12.593333333333334</v>
      </c>
      <c r="L15">
        <v>10.583333333333334</v>
      </c>
      <c r="M15">
        <v>6.6400000000000006</v>
      </c>
      <c r="N15">
        <v>63.293333333333329</v>
      </c>
      <c r="O15">
        <v>10.069999999999999</v>
      </c>
      <c r="P15">
        <v>9.025555555555556</v>
      </c>
      <c r="Q15">
        <v>1.04</v>
      </c>
      <c r="S15">
        <f t="shared" si="0"/>
        <v>418.49999999999994</v>
      </c>
      <c r="T15">
        <f t="shared" si="1"/>
        <v>0.15123855037833533</v>
      </c>
      <c r="U15">
        <f t="shared" si="2"/>
        <v>2.5288729589804864E-2</v>
      </c>
    </row>
    <row r="16" spans="1:21" x14ac:dyDescent="0.35">
      <c r="A16" s="5" t="s">
        <v>83</v>
      </c>
      <c r="B16" s="4">
        <v>25</v>
      </c>
      <c r="C16">
        <v>85.3</v>
      </c>
      <c r="D16">
        <v>180.5</v>
      </c>
      <c r="E16">
        <v>41.25</v>
      </c>
      <c r="F16" t="s">
        <v>4</v>
      </c>
      <c r="G16" t="s">
        <v>14</v>
      </c>
      <c r="H16">
        <v>10</v>
      </c>
      <c r="I16" s="8">
        <v>2</v>
      </c>
      <c r="J16" s="8">
        <v>1</v>
      </c>
      <c r="K16">
        <v>14.153333333333334</v>
      </c>
      <c r="L16">
        <v>11.656666666666666</v>
      </c>
      <c r="M16">
        <v>15.963333333333333</v>
      </c>
      <c r="N16">
        <v>62.961111111111109</v>
      </c>
      <c r="O16">
        <v>11.792222222222222</v>
      </c>
      <c r="P16">
        <v>9.086666666666666</v>
      </c>
      <c r="Q16">
        <v>2.706666666666667</v>
      </c>
      <c r="S16">
        <f t="shared" si="0"/>
        <v>412.5</v>
      </c>
      <c r="T16">
        <f t="shared" si="1"/>
        <v>0.15263299663299662</v>
      </c>
      <c r="U16">
        <f t="shared" si="2"/>
        <v>2.8258585858585858E-2</v>
      </c>
    </row>
    <row r="17" spans="1:21" x14ac:dyDescent="0.35">
      <c r="A17" s="5" t="s">
        <v>84</v>
      </c>
      <c r="B17" s="4">
        <v>28</v>
      </c>
      <c r="C17">
        <v>83.9</v>
      </c>
      <c r="D17">
        <v>185.3</v>
      </c>
      <c r="E17">
        <v>43.650000000000006</v>
      </c>
      <c r="F17" t="s">
        <v>4</v>
      </c>
      <c r="G17" t="s">
        <v>14</v>
      </c>
      <c r="H17">
        <v>9</v>
      </c>
      <c r="I17" s="8">
        <v>2</v>
      </c>
      <c r="J17" s="8">
        <v>1</v>
      </c>
      <c r="K17">
        <v>15.846666666666666</v>
      </c>
      <c r="L17">
        <v>13.479999999999999</v>
      </c>
      <c r="M17">
        <v>9.2133333333333329</v>
      </c>
      <c r="N17">
        <v>66.232222222222205</v>
      </c>
      <c r="O17">
        <v>12.434444444444445</v>
      </c>
      <c r="P17">
        <v>10.627777777777778</v>
      </c>
      <c r="Q17">
        <v>1.8066666666666666</v>
      </c>
      <c r="S17">
        <f t="shared" si="0"/>
        <v>436.50000000000006</v>
      </c>
      <c r="T17">
        <f t="shared" si="1"/>
        <v>0.15173475881379656</v>
      </c>
      <c r="U17">
        <f t="shared" si="2"/>
        <v>3.0882016036655205E-2</v>
      </c>
    </row>
    <row r="18" spans="1:21" x14ac:dyDescent="0.35">
      <c r="A18" s="5" t="s">
        <v>85</v>
      </c>
      <c r="B18" s="4">
        <v>21</v>
      </c>
      <c r="C18" s="3">
        <v>74</v>
      </c>
      <c r="D18" s="3">
        <v>169</v>
      </c>
      <c r="E18" s="3">
        <v>38.5</v>
      </c>
      <c r="F18" t="s">
        <v>4</v>
      </c>
      <c r="G18" t="s">
        <v>14</v>
      </c>
      <c r="H18">
        <v>6</v>
      </c>
      <c r="I18" s="8">
        <v>2</v>
      </c>
      <c r="J18" s="8">
        <v>1</v>
      </c>
      <c r="K18" s="7">
        <v>18.73</v>
      </c>
      <c r="L18" s="7">
        <v>16.233333333333334</v>
      </c>
      <c r="M18" s="7">
        <v>10.306666666666667</v>
      </c>
      <c r="N18" s="7">
        <v>76.577777777777783</v>
      </c>
      <c r="O18" s="7">
        <v>13.335555555555556</v>
      </c>
      <c r="P18" s="7">
        <v>10.844444444444443</v>
      </c>
      <c r="Q18" s="7">
        <v>2.4900000000000002</v>
      </c>
      <c r="S18">
        <f t="shared" si="0"/>
        <v>385</v>
      </c>
      <c r="T18">
        <f t="shared" si="1"/>
        <v>0.19890331890331892</v>
      </c>
      <c r="U18">
        <f t="shared" si="2"/>
        <v>4.2164502164502168E-2</v>
      </c>
    </row>
    <row r="19" spans="1:21" x14ac:dyDescent="0.35">
      <c r="A19" s="5" t="s">
        <v>86</v>
      </c>
      <c r="B19" s="4">
        <v>36</v>
      </c>
      <c r="C19" s="3">
        <v>124.5</v>
      </c>
      <c r="D19" s="3">
        <v>187.5</v>
      </c>
      <c r="E19" s="3">
        <v>39.25</v>
      </c>
      <c r="F19" t="s">
        <v>4</v>
      </c>
      <c r="G19" t="s">
        <v>14</v>
      </c>
      <c r="H19">
        <v>17</v>
      </c>
      <c r="I19" s="8">
        <v>2</v>
      </c>
      <c r="J19" s="8">
        <v>1</v>
      </c>
      <c r="K19">
        <v>14.456666666666669</v>
      </c>
      <c r="L19">
        <v>11.64</v>
      </c>
      <c r="M19">
        <v>15.643333333333331</v>
      </c>
      <c r="N19">
        <v>44.047777777777775</v>
      </c>
      <c r="O19">
        <v>15.466666666666667</v>
      </c>
      <c r="P19">
        <v>13.717777777777778</v>
      </c>
      <c r="Q19">
        <v>1.7466666666666668</v>
      </c>
      <c r="S19">
        <f t="shared" si="0"/>
        <v>392.5</v>
      </c>
      <c r="T19">
        <f t="shared" si="1"/>
        <v>0.11222363765038923</v>
      </c>
      <c r="U19">
        <f t="shared" si="2"/>
        <v>2.9656050955414015E-2</v>
      </c>
    </row>
    <row r="20" spans="1:21" x14ac:dyDescent="0.35">
      <c r="A20" s="5" t="s">
        <v>87</v>
      </c>
      <c r="B20" s="4">
        <v>22</v>
      </c>
      <c r="C20" s="3">
        <v>65.7</v>
      </c>
      <c r="D20" s="3">
        <v>173.6</v>
      </c>
      <c r="E20" s="3">
        <v>37.799999999999997</v>
      </c>
      <c r="F20" t="s">
        <v>4</v>
      </c>
      <c r="G20" t="s">
        <v>14</v>
      </c>
      <c r="H20">
        <v>7</v>
      </c>
      <c r="I20" s="8">
        <v>2</v>
      </c>
      <c r="J20" s="8">
        <v>1</v>
      </c>
      <c r="K20">
        <v>12.256666666666666</v>
      </c>
      <c r="L20">
        <v>10.220000000000001</v>
      </c>
      <c r="M20">
        <v>7.503333333333333</v>
      </c>
      <c r="N20">
        <v>60.633333333333333</v>
      </c>
      <c r="O20">
        <v>10.372222222222222</v>
      </c>
      <c r="P20">
        <v>9.3277777777777775</v>
      </c>
      <c r="Q20">
        <v>1.0466666666666666</v>
      </c>
      <c r="S20">
        <f t="shared" si="0"/>
        <v>378</v>
      </c>
      <c r="T20">
        <f t="shared" si="1"/>
        <v>0.16040564373897706</v>
      </c>
      <c r="U20">
        <f t="shared" si="2"/>
        <v>2.703703703703704E-2</v>
      </c>
    </row>
    <row r="21" spans="1:21" x14ac:dyDescent="0.35">
      <c r="A21" s="5" t="s">
        <v>88</v>
      </c>
      <c r="B21" s="4">
        <v>22</v>
      </c>
      <c r="C21" s="3">
        <v>77</v>
      </c>
      <c r="D21" s="3">
        <v>162.6</v>
      </c>
      <c r="E21" s="3">
        <v>35.299999999999997</v>
      </c>
      <c r="F21" t="s">
        <v>4</v>
      </c>
      <c r="G21" t="s">
        <v>14</v>
      </c>
      <c r="H21">
        <v>14</v>
      </c>
      <c r="I21" s="8">
        <v>2</v>
      </c>
      <c r="J21" s="8">
        <v>1</v>
      </c>
      <c r="K21">
        <v>11.89</v>
      </c>
      <c r="L21">
        <v>9.69</v>
      </c>
      <c r="M21">
        <v>17.873333333333331</v>
      </c>
      <c r="N21">
        <v>60.363333333333323</v>
      </c>
      <c r="O21">
        <v>10.473333333333334</v>
      </c>
      <c r="P21">
        <v>8.0522222222222233</v>
      </c>
      <c r="Q21">
        <v>2.4233333333333333</v>
      </c>
      <c r="S21">
        <f t="shared" si="0"/>
        <v>353</v>
      </c>
      <c r="T21">
        <f t="shared" si="1"/>
        <v>0.17100094428706325</v>
      </c>
      <c r="U21">
        <f t="shared" si="2"/>
        <v>2.7450424929178468E-2</v>
      </c>
    </row>
    <row r="22" spans="1:21" x14ac:dyDescent="0.35">
      <c r="A22" s="5" t="s">
        <v>89</v>
      </c>
      <c r="B22" s="4">
        <v>23</v>
      </c>
      <c r="C22">
        <v>89.2</v>
      </c>
      <c r="D22">
        <v>185.3</v>
      </c>
      <c r="E22">
        <v>43.650000000000006</v>
      </c>
      <c r="F22" t="s">
        <v>4</v>
      </c>
      <c r="G22" t="s">
        <v>14</v>
      </c>
      <c r="H22">
        <v>10</v>
      </c>
      <c r="I22" s="6">
        <v>2</v>
      </c>
      <c r="J22" s="6">
        <v>2</v>
      </c>
      <c r="K22">
        <v>17.946666666666665</v>
      </c>
      <c r="L22">
        <v>15.62</v>
      </c>
      <c r="M22">
        <v>13.82</v>
      </c>
      <c r="N22">
        <v>89.934444444444452</v>
      </c>
      <c r="O22">
        <v>11.63111111111111</v>
      </c>
      <c r="P22">
        <v>8.4688888888888894</v>
      </c>
      <c r="Q22">
        <v>3.1633333333333336</v>
      </c>
      <c r="S22">
        <f t="shared" si="0"/>
        <v>436.50000000000006</v>
      </c>
      <c r="T22">
        <f t="shared" si="1"/>
        <v>0.2060353824614993</v>
      </c>
      <c r="U22">
        <f t="shared" si="2"/>
        <v>3.5784650630011447E-2</v>
      </c>
    </row>
    <row r="23" spans="1:21" x14ac:dyDescent="0.35">
      <c r="A23" s="5" t="s">
        <v>90</v>
      </c>
      <c r="B23" s="4">
        <v>35</v>
      </c>
      <c r="C23">
        <v>69.7</v>
      </c>
      <c r="D23">
        <v>171.2</v>
      </c>
      <c r="E23">
        <v>36.599999999999994</v>
      </c>
      <c r="F23" t="s">
        <v>4</v>
      </c>
      <c r="G23" t="s">
        <v>14</v>
      </c>
      <c r="H23">
        <v>16</v>
      </c>
      <c r="I23" s="8">
        <v>2</v>
      </c>
      <c r="J23" s="8">
        <v>1</v>
      </c>
      <c r="K23">
        <v>16.553333333333331</v>
      </c>
      <c r="L23">
        <v>13.846666666666666</v>
      </c>
      <c r="M23">
        <v>1.7599999999999998</v>
      </c>
      <c r="N23">
        <v>63.583333333333336</v>
      </c>
      <c r="O23">
        <v>12.33</v>
      </c>
      <c r="P23">
        <v>12.704444444444443</v>
      </c>
      <c r="Q23">
        <v>-0.37333333333333335</v>
      </c>
      <c r="S23">
        <f t="shared" si="0"/>
        <v>365.99999999999994</v>
      </c>
      <c r="T23">
        <f t="shared" si="1"/>
        <v>0.17372495446265943</v>
      </c>
      <c r="U23">
        <f t="shared" si="2"/>
        <v>3.7832422586520947E-2</v>
      </c>
    </row>
    <row r="24" spans="1:21" x14ac:dyDescent="0.35">
      <c r="A24" s="5" t="s">
        <v>91</v>
      </c>
      <c r="B24" s="4">
        <v>37</v>
      </c>
      <c r="C24">
        <v>64.099999999999994</v>
      </c>
      <c r="D24">
        <v>168</v>
      </c>
      <c r="E24">
        <v>38</v>
      </c>
      <c r="F24" t="s">
        <v>4</v>
      </c>
      <c r="G24" t="s">
        <v>14</v>
      </c>
      <c r="H24">
        <v>17</v>
      </c>
      <c r="I24" s="8">
        <v>2</v>
      </c>
      <c r="J24" s="8">
        <v>1</v>
      </c>
      <c r="K24">
        <v>14.606666666666667</v>
      </c>
      <c r="L24">
        <v>12.063333333333333</v>
      </c>
      <c r="M24">
        <v>10.793333333333335</v>
      </c>
      <c r="N24">
        <v>63.905555555555559</v>
      </c>
      <c r="O24">
        <v>11.754444444444445</v>
      </c>
      <c r="P24">
        <v>9.8933333333333326</v>
      </c>
      <c r="Q24">
        <v>1.8633333333333333</v>
      </c>
      <c r="S24">
        <f t="shared" si="0"/>
        <v>380</v>
      </c>
      <c r="T24">
        <f t="shared" si="1"/>
        <v>0.16817251461988306</v>
      </c>
      <c r="U24">
        <f t="shared" si="2"/>
        <v>3.1745614035087716E-2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5"/>
  <sheetViews>
    <sheetView zoomScale="60" zoomScaleNormal="60" workbookViewId="0">
      <selection activeCell="K26" sqref="K26"/>
    </sheetView>
  </sheetViews>
  <sheetFormatPr defaultRowHeight="14.5" x14ac:dyDescent="0.35"/>
  <cols>
    <col min="1" max="1" width="17.54296875" customWidth="1"/>
    <col min="2" max="4" width="14.08984375" customWidth="1"/>
    <col min="13" max="13" width="18.90625" customWidth="1"/>
    <col min="16" max="16" width="21.90625" customWidth="1"/>
  </cols>
  <sheetData>
    <row r="1" spans="1:25" x14ac:dyDescent="0.35">
      <c r="A1" t="s">
        <v>68</v>
      </c>
      <c r="B1" t="s">
        <v>6</v>
      </c>
      <c r="C1" t="s">
        <v>7</v>
      </c>
      <c r="D1" t="s">
        <v>8</v>
      </c>
      <c r="F1" t="s">
        <v>31</v>
      </c>
      <c r="G1" t="s">
        <v>5</v>
      </c>
      <c r="H1" t="s">
        <v>15</v>
      </c>
      <c r="I1" s="6" t="s">
        <v>18</v>
      </c>
      <c r="J1" s="6" t="s">
        <v>19</v>
      </c>
      <c r="K1" s="6" t="s">
        <v>20</v>
      </c>
      <c r="L1" t="s">
        <v>1</v>
      </c>
      <c r="M1" t="s">
        <v>2</v>
      </c>
      <c r="N1" t="s">
        <v>3</v>
      </c>
      <c r="O1" t="s">
        <v>9</v>
      </c>
      <c r="P1" t="s">
        <v>10</v>
      </c>
      <c r="Q1" t="s">
        <v>11</v>
      </c>
      <c r="R1" t="s">
        <v>12</v>
      </c>
      <c r="S1" t="s">
        <v>33</v>
      </c>
      <c r="T1" t="s">
        <v>32</v>
      </c>
      <c r="U1" t="s">
        <v>34</v>
      </c>
    </row>
    <row r="2" spans="1:25" x14ac:dyDescent="0.35">
      <c r="A2" s="1" t="s">
        <v>47</v>
      </c>
      <c r="B2" s="2">
        <v>31</v>
      </c>
      <c r="C2">
        <v>95</v>
      </c>
      <c r="D2">
        <v>178.5</v>
      </c>
      <c r="E2">
        <f>D2/100</f>
        <v>1.7849999999999999</v>
      </c>
      <c r="F2">
        <v>40.25</v>
      </c>
      <c r="G2" s="3" t="s">
        <v>0</v>
      </c>
      <c r="H2" t="s">
        <v>13</v>
      </c>
      <c r="I2">
        <v>19</v>
      </c>
      <c r="J2">
        <v>3</v>
      </c>
      <c r="K2" s="8">
        <v>2</v>
      </c>
      <c r="L2">
        <v>23.16333333333333</v>
      </c>
      <c r="M2">
        <v>20.716666666666701</v>
      </c>
      <c r="N2">
        <v>7.4200000000000008</v>
      </c>
      <c r="O2">
        <v>67.604444444444439</v>
      </c>
      <c r="P2">
        <v>18.388888888888886</v>
      </c>
      <c r="Q2">
        <v>16.101111111111109</v>
      </c>
      <c r="R2">
        <v>2.2833333333333337</v>
      </c>
      <c r="S2">
        <f t="shared" ref="S2:S22" si="0">F2*10</f>
        <v>402.5</v>
      </c>
      <c r="T2">
        <f t="shared" ref="T2:T22" si="1">O2/S2</f>
        <v>0.16796135265700482</v>
      </c>
      <c r="U2">
        <f t="shared" ref="U2:U22" si="2">M2/S2</f>
        <v>5.1469979296066337E-2</v>
      </c>
      <c r="V2" s="10"/>
      <c r="W2" s="10"/>
      <c r="X2" s="10"/>
      <c r="Y2" s="10"/>
    </row>
    <row r="3" spans="1:25" x14ac:dyDescent="0.35">
      <c r="A3" s="1" t="s">
        <v>48</v>
      </c>
      <c r="B3" s="2">
        <v>29</v>
      </c>
      <c r="C3">
        <v>70</v>
      </c>
      <c r="D3">
        <v>169</v>
      </c>
      <c r="E3">
        <f t="shared" ref="E3:E22" si="3">D3/100</f>
        <v>1.69</v>
      </c>
      <c r="F3">
        <v>38.5</v>
      </c>
      <c r="G3" s="3" t="s">
        <v>0</v>
      </c>
      <c r="H3" t="s">
        <v>13</v>
      </c>
      <c r="I3">
        <v>6</v>
      </c>
      <c r="J3" s="8">
        <v>2</v>
      </c>
      <c r="K3" s="8">
        <v>1</v>
      </c>
      <c r="L3">
        <v>26.150000000000002</v>
      </c>
      <c r="M3">
        <v>22.846666666666664</v>
      </c>
      <c r="N3">
        <v>14.540000000000001</v>
      </c>
      <c r="O3">
        <v>53.123333333333335</v>
      </c>
      <c r="P3">
        <v>27.076666666666668</v>
      </c>
      <c r="Q3">
        <v>22.188888888888886</v>
      </c>
      <c r="R3">
        <v>4.8866666666666667</v>
      </c>
      <c r="S3">
        <f t="shared" si="0"/>
        <v>385</v>
      </c>
      <c r="T3">
        <f t="shared" si="1"/>
        <v>0.13798268398268398</v>
      </c>
      <c r="U3">
        <f t="shared" si="2"/>
        <v>5.9341991341991335E-2</v>
      </c>
      <c r="V3" s="10"/>
      <c r="W3" s="10"/>
      <c r="X3" s="10"/>
      <c r="Y3" s="10"/>
    </row>
    <row r="4" spans="1:25" x14ac:dyDescent="0.35">
      <c r="A4" s="1" t="s">
        <v>49</v>
      </c>
      <c r="B4" s="2">
        <v>31</v>
      </c>
      <c r="C4">
        <v>69</v>
      </c>
      <c r="D4">
        <v>173</v>
      </c>
      <c r="E4">
        <f t="shared" si="3"/>
        <v>1.73</v>
      </c>
      <c r="F4">
        <v>37.5</v>
      </c>
      <c r="G4" s="3" t="s">
        <v>0</v>
      </c>
      <c r="H4" t="s">
        <v>13</v>
      </c>
      <c r="I4">
        <v>3</v>
      </c>
      <c r="J4">
        <v>2</v>
      </c>
      <c r="K4">
        <v>2</v>
      </c>
      <c r="L4">
        <v>22.696666666666669</v>
      </c>
      <c r="M4">
        <v>19.95</v>
      </c>
      <c r="N4">
        <v>16.763333333333335</v>
      </c>
      <c r="O4">
        <v>50.413333333333334</v>
      </c>
      <c r="P4">
        <v>26.00888888888889</v>
      </c>
      <c r="Q4">
        <v>21.103333333333335</v>
      </c>
      <c r="R4">
        <v>4.9066666666666672</v>
      </c>
      <c r="S4">
        <f t="shared" si="0"/>
        <v>375</v>
      </c>
      <c r="T4">
        <f t="shared" si="1"/>
        <v>0.13443555555555556</v>
      </c>
      <c r="U4">
        <f t="shared" si="2"/>
        <v>5.3199999999999997E-2</v>
      </c>
      <c r="V4" s="10"/>
      <c r="W4" s="10"/>
      <c r="X4" s="10"/>
      <c r="Y4" s="10"/>
    </row>
    <row r="5" spans="1:25" x14ac:dyDescent="0.35">
      <c r="A5" s="1" t="s">
        <v>50</v>
      </c>
      <c r="B5" s="2">
        <v>21</v>
      </c>
      <c r="C5" s="3">
        <v>67</v>
      </c>
      <c r="D5" s="3">
        <v>179.5</v>
      </c>
      <c r="E5">
        <f t="shared" si="3"/>
        <v>1.7949999999999999</v>
      </c>
      <c r="F5" s="3">
        <v>40.75</v>
      </c>
      <c r="G5" s="3" t="s">
        <v>0</v>
      </c>
      <c r="H5" t="s">
        <v>13</v>
      </c>
      <c r="I5">
        <v>1</v>
      </c>
      <c r="J5">
        <v>2</v>
      </c>
      <c r="K5">
        <v>2</v>
      </c>
      <c r="L5">
        <v>20.043333333333333</v>
      </c>
      <c r="M5">
        <v>17.123333333333331</v>
      </c>
      <c r="N5">
        <v>6.2233333333333336</v>
      </c>
      <c r="O5">
        <v>58.93555555555556</v>
      </c>
      <c r="P5">
        <v>16.22111111111111</v>
      </c>
      <c r="Q5">
        <v>17.818888888888889</v>
      </c>
      <c r="R5">
        <v>-1.5966666666666667</v>
      </c>
      <c r="S5">
        <f t="shared" si="0"/>
        <v>407.5</v>
      </c>
      <c r="T5">
        <f t="shared" si="1"/>
        <v>0.14462713019768236</v>
      </c>
      <c r="U5">
        <f t="shared" si="2"/>
        <v>4.2020449897750507E-2</v>
      </c>
      <c r="V5" s="10"/>
      <c r="W5" s="10"/>
      <c r="X5" s="10"/>
      <c r="Y5" s="10"/>
    </row>
    <row r="6" spans="1:25" x14ac:dyDescent="0.35">
      <c r="A6" s="1" t="s">
        <v>51</v>
      </c>
      <c r="B6" s="2">
        <v>22</v>
      </c>
      <c r="C6">
        <v>71</v>
      </c>
      <c r="D6">
        <v>183</v>
      </c>
      <c r="E6">
        <f t="shared" si="3"/>
        <v>1.83</v>
      </c>
      <c r="F6">
        <v>42.5</v>
      </c>
      <c r="G6" s="3" t="s">
        <v>0</v>
      </c>
      <c r="H6" t="s">
        <v>13</v>
      </c>
      <c r="I6">
        <v>6</v>
      </c>
      <c r="J6">
        <v>2</v>
      </c>
      <c r="K6" s="8">
        <v>2</v>
      </c>
      <c r="L6">
        <v>16.386666666666667</v>
      </c>
      <c r="M6">
        <v>14.253333333333336</v>
      </c>
      <c r="N6">
        <v>13.846666666666666</v>
      </c>
      <c r="O6">
        <v>37.244444444444447</v>
      </c>
      <c r="P6">
        <v>23.86</v>
      </c>
      <c r="Q6">
        <v>20.917777777777779</v>
      </c>
      <c r="R6">
        <v>2.94</v>
      </c>
      <c r="S6">
        <f t="shared" si="0"/>
        <v>425</v>
      </c>
      <c r="T6">
        <f t="shared" si="1"/>
        <v>8.7633986928104576E-2</v>
      </c>
      <c r="U6">
        <f t="shared" si="2"/>
        <v>3.3537254901960786E-2</v>
      </c>
      <c r="V6" s="10"/>
      <c r="W6" s="10"/>
      <c r="X6" s="10"/>
      <c r="Y6" s="10"/>
    </row>
    <row r="7" spans="1:25" x14ac:dyDescent="0.35">
      <c r="A7" s="1" t="s">
        <v>52</v>
      </c>
      <c r="B7" s="2">
        <v>23</v>
      </c>
      <c r="C7">
        <v>73</v>
      </c>
      <c r="D7">
        <v>184.5</v>
      </c>
      <c r="E7">
        <f t="shared" si="3"/>
        <v>1.845</v>
      </c>
      <c r="F7">
        <v>43.25</v>
      </c>
      <c r="G7" s="3" t="s">
        <v>0</v>
      </c>
      <c r="H7" t="s">
        <v>13</v>
      </c>
      <c r="I7">
        <v>11</v>
      </c>
      <c r="J7">
        <v>2</v>
      </c>
      <c r="K7" s="8">
        <v>2</v>
      </c>
      <c r="L7">
        <v>21.763333333333332</v>
      </c>
      <c r="M7">
        <v>18.703333333333333</v>
      </c>
      <c r="N7">
        <v>10.453333333333333</v>
      </c>
      <c r="O7">
        <v>45.678888888888899</v>
      </c>
      <c r="P7">
        <v>25.793333333333333</v>
      </c>
      <c r="Q7">
        <v>22.89777777777778</v>
      </c>
      <c r="R7">
        <v>2.9000000000000004</v>
      </c>
      <c r="S7">
        <f t="shared" si="0"/>
        <v>432.5</v>
      </c>
      <c r="T7">
        <f t="shared" si="1"/>
        <v>0.10561592806679514</v>
      </c>
      <c r="U7">
        <f t="shared" si="2"/>
        <v>4.324470134874759E-2</v>
      </c>
      <c r="V7" s="10"/>
      <c r="W7" s="10"/>
      <c r="X7" s="10"/>
      <c r="Y7" s="10"/>
    </row>
    <row r="8" spans="1:25" x14ac:dyDescent="0.35">
      <c r="A8" s="1" t="s">
        <v>53</v>
      </c>
      <c r="B8" s="2">
        <v>23</v>
      </c>
      <c r="C8" s="3">
        <v>83</v>
      </c>
      <c r="D8" s="3">
        <v>185</v>
      </c>
      <c r="E8">
        <f t="shared" si="3"/>
        <v>1.85</v>
      </c>
      <c r="F8" s="3">
        <v>43.5</v>
      </c>
      <c r="G8" s="3" t="s">
        <v>0</v>
      </c>
      <c r="H8" t="s">
        <v>13</v>
      </c>
      <c r="I8">
        <v>15</v>
      </c>
      <c r="J8">
        <v>2</v>
      </c>
      <c r="K8">
        <v>2</v>
      </c>
      <c r="L8">
        <v>23.213333333333335</v>
      </c>
      <c r="M8">
        <v>19.72</v>
      </c>
      <c r="N8">
        <v>13.866666666666667</v>
      </c>
      <c r="O8">
        <v>60.271111111111111</v>
      </c>
      <c r="P8">
        <v>20.561111111111114</v>
      </c>
      <c r="Q8">
        <v>16.505555555555556</v>
      </c>
      <c r="R8">
        <v>4.0533333333333337</v>
      </c>
      <c r="S8">
        <f t="shared" si="0"/>
        <v>435</v>
      </c>
      <c r="T8">
        <f t="shared" si="1"/>
        <v>0.13855427841634738</v>
      </c>
      <c r="U8">
        <f t="shared" si="2"/>
        <v>4.533333333333333E-2</v>
      </c>
      <c r="V8" s="10"/>
      <c r="W8" s="10"/>
      <c r="X8" s="10"/>
      <c r="Y8" s="10"/>
    </row>
    <row r="9" spans="1:25" x14ac:dyDescent="0.35">
      <c r="A9" s="1" t="s">
        <v>54</v>
      </c>
      <c r="B9" s="2">
        <v>22</v>
      </c>
      <c r="C9">
        <v>86</v>
      </c>
      <c r="D9">
        <v>178.5</v>
      </c>
      <c r="E9">
        <f t="shared" si="3"/>
        <v>1.7849999999999999</v>
      </c>
      <c r="F9">
        <v>40.25</v>
      </c>
      <c r="G9" s="3" t="s">
        <v>0</v>
      </c>
      <c r="H9" t="s">
        <v>13</v>
      </c>
      <c r="I9">
        <v>12</v>
      </c>
      <c r="J9" s="8">
        <v>1</v>
      </c>
      <c r="K9" s="8">
        <v>2</v>
      </c>
      <c r="L9">
        <v>26.203333333333333</v>
      </c>
      <c r="M9">
        <v>23.63</v>
      </c>
      <c r="N9">
        <v>7.6700000000000008</v>
      </c>
      <c r="O9">
        <v>53.318888888888893</v>
      </c>
      <c r="P9">
        <v>27.17</v>
      </c>
      <c r="Q9">
        <v>24.487777777777779</v>
      </c>
      <c r="R9">
        <v>2.6799999999999997</v>
      </c>
      <c r="S9">
        <f t="shared" si="0"/>
        <v>402.5</v>
      </c>
      <c r="T9">
        <f t="shared" si="1"/>
        <v>0.13246928916494136</v>
      </c>
      <c r="U9">
        <f t="shared" si="2"/>
        <v>5.8708074534161485E-2</v>
      </c>
      <c r="V9" s="10"/>
      <c r="W9" s="10"/>
      <c r="X9" s="10"/>
      <c r="Y9" s="10"/>
    </row>
    <row r="10" spans="1:25" x14ac:dyDescent="0.35">
      <c r="A10" s="1" t="s">
        <v>55</v>
      </c>
      <c r="B10" s="2">
        <v>21</v>
      </c>
      <c r="C10">
        <v>70</v>
      </c>
      <c r="D10">
        <v>182.5</v>
      </c>
      <c r="E10">
        <f t="shared" si="3"/>
        <v>1.825</v>
      </c>
      <c r="F10">
        <v>42.25</v>
      </c>
      <c r="G10" s="3" t="s">
        <v>0</v>
      </c>
      <c r="H10" t="s">
        <v>13</v>
      </c>
      <c r="I10">
        <v>6</v>
      </c>
      <c r="J10">
        <v>2</v>
      </c>
      <c r="K10" s="8">
        <v>2</v>
      </c>
      <c r="L10">
        <v>20.766666666666666</v>
      </c>
      <c r="M10">
        <v>18.353333333333335</v>
      </c>
      <c r="N10">
        <v>1.6033333333333335</v>
      </c>
      <c r="O10">
        <v>52.448888888888895</v>
      </c>
      <c r="P10">
        <v>20.565555555555559</v>
      </c>
      <c r="Q10">
        <v>20.12777777777778</v>
      </c>
      <c r="R10">
        <v>0.43333333333333335</v>
      </c>
      <c r="S10">
        <f t="shared" si="0"/>
        <v>422.5</v>
      </c>
      <c r="T10">
        <f t="shared" si="1"/>
        <v>0.12413938198553584</v>
      </c>
      <c r="U10">
        <f t="shared" si="2"/>
        <v>4.343984220907298E-2</v>
      </c>
      <c r="V10" s="10"/>
      <c r="W10" s="10"/>
      <c r="X10" s="10"/>
      <c r="Y10" s="10"/>
    </row>
    <row r="11" spans="1:25" x14ac:dyDescent="0.35">
      <c r="A11" s="5" t="s">
        <v>56</v>
      </c>
      <c r="B11" s="2">
        <v>31</v>
      </c>
      <c r="C11" s="3">
        <v>85.3</v>
      </c>
      <c r="D11" s="3">
        <v>188.4</v>
      </c>
      <c r="E11">
        <f t="shared" si="3"/>
        <v>1.8840000000000001</v>
      </c>
      <c r="F11" s="3">
        <v>40</v>
      </c>
      <c r="G11" s="3" t="s">
        <v>0</v>
      </c>
      <c r="H11" t="s">
        <v>14</v>
      </c>
      <c r="I11">
        <v>9</v>
      </c>
      <c r="J11" s="8">
        <v>2</v>
      </c>
      <c r="K11" s="8">
        <v>1</v>
      </c>
      <c r="L11" s="7">
        <v>23.53</v>
      </c>
      <c r="M11" s="7">
        <v>21.16333333333333</v>
      </c>
      <c r="N11" s="7">
        <v>12.373333333333335</v>
      </c>
      <c r="O11" s="7">
        <v>48.417777777777779</v>
      </c>
      <c r="P11" s="7">
        <v>27.452222222222218</v>
      </c>
      <c r="Q11" s="7">
        <v>23.593333333333334</v>
      </c>
      <c r="R11" s="7">
        <v>3.86</v>
      </c>
      <c r="S11">
        <f t="shared" si="0"/>
        <v>400</v>
      </c>
      <c r="T11">
        <f t="shared" si="1"/>
        <v>0.12104444444444445</v>
      </c>
      <c r="U11">
        <f t="shared" si="2"/>
        <v>5.2908333333333328E-2</v>
      </c>
      <c r="V11" s="10"/>
      <c r="W11" s="10"/>
      <c r="X11" s="10"/>
      <c r="Y11" s="10"/>
    </row>
    <row r="12" spans="1:25" x14ac:dyDescent="0.35">
      <c r="A12" s="5" t="s">
        <v>57</v>
      </c>
      <c r="B12" s="2">
        <v>27</v>
      </c>
      <c r="C12" s="3">
        <v>118.5</v>
      </c>
      <c r="D12" s="3">
        <v>207</v>
      </c>
      <c r="E12">
        <f t="shared" si="3"/>
        <v>2.0699999999999998</v>
      </c>
      <c r="F12" s="3">
        <v>55.5</v>
      </c>
      <c r="G12" s="3" t="s">
        <v>0</v>
      </c>
      <c r="H12" t="s">
        <v>14</v>
      </c>
      <c r="I12">
        <v>4</v>
      </c>
      <c r="J12" s="8">
        <v>1</v>
      </c>
      <c r="K12" s="8">
        <v>2</v>
      </c>
      <c r="L12">
        <v>28.37</v>
      </c>
      <c r="M12">
        <v>25.710000000000004</v>
      </c>
      <c r="N12">
        <v>4.8966666666666674</v>
      </c>
      <c r="O12">
        <v>84.666666666666671</v>
      </c>
      <c r="P12">
        <v>18.423333333333332</v>
      </c>
      <c r="Q12">
        <v>16.571111111111112</v>
      </c>
      <c r="R12">
        <v>1.8533333333333333</v>
      </c>
      <c r="S12">
        <f t="shared" si="0"/>
        <v>555</v>
      </c>
      <c r="T12">
        <f t="shared" si="1"/>
        <v>0.15255255255255257</v>
      </c>
      <c r="U12">
        <f t="shared" si="2"/>
        <v>4.6324324324324331E-2</v>
      </c>
      <c r="V12" s="10"/>
      <c r="W12" s="10"/>
      <c r="X12" s="10"/>
      <c r="Y12" s="10"/>
    </row>
    <row r="13" spans="1:25" x14ac:dyDescent="0.35">
      <c r="A13" s="5" t="s">
        <v>58</v>
      </c>
      <c r="B13" s="2">
        <v>30</v>
      </c>
      <c r="C13" s="3">
        <v>95.1</v>
      </c>
      <c r="D13" s="3">
        <v>196</v>
      </c>
      <c r="E13">
        <f t="shared" si="3"/>
        <v>1.96</v>
      </c>
      <c r="F13" s="3">
        <v>46.333333333333329</v>
      </c>
      <c r="G13" s="3" t="s">
        <v>0</v>
      </c>
      <c r="H13" t="s">
        <v>14</v>
      </c>
      <c r="I13">
        <v>14</v>
      </c>
      <c r="J13" s="8">
        <v>2</v>
      </c>
      <c r="K13" s="8">
        <v>1</v>
      </c>
      <c r="L13">
        <v>24.053333333333331</v>
      </c>
      <c r="M13">
        <v>21.33666666666667</v>
      </c>
      <c r="N13">
        <v>22.876666666666665</v>
      </c>
      <c r="O13">
        <v>60.541111111111114</v>
      </c>
      <c r="P13">
        <v>23.141111111111112</v>
      </c>
      <c r="Q13">
        <v>15.992222222222223</v>
      </c>
      <c r="R13">
        <v>7.1499999999999995</v>
      </c>
      <c r="S13">
        <f t="shared" si="0"/>
        <v>463.33333333333326</v>
      </c>
      <c r="T13">
        <f t="shared" si="1"/>
        <v>0.13066426858513192</v>
      </c>
      <c r="U13">
        <f t="shared" si="2"/>
        <v>4.6050359712230232E-2</v>
      </c>
      <c r="V13" s="10"/>
      <c r="W13" s="10"/>
      <c r="X13" s="10"/>
      <c r="Y13" s="10"/>
    </row>
    <row r="14" spans="1:25" x14ac:dyDescent="0.35">
      <c r="A14" s="5" t="s">
        <v>59</v>
      </c>
      <c r="B14" s="2">
        <v>28</v>
      </c>
      <c r="C14" s="3">
        <v>85.9</v>
      </c>
      <c r="D14" s="3">
        <v>191</v>
      </c>
      <c r="E14">
        <f t="shared" si="3"/>
        <v>1.91</v>
      </c>
      <c r="F14" s="3">
        <v>42.166666666666664</v>
      </c>
      <c r="G14" s="3" t="s">
        <v>0</v>
      </c>
      <c r="H14" t="s">
        <v>14</v>
      </c>
      <c r="I14">
        <v>11</v>
      </c>
      <c r="J14">
        <v>1</v>
      </c>
      <c r="K14">
        <v>1</v>
      </c>
      <c r="L14">
        <v>21.959999999999997</v>
      </c>
      <c r="M14">
        <v>18.966666666666669</v>
      </c>
      <c r="N14">
        <v>23.086666666666662</v>
      </c>
      <c r="O14">
        <v>49.788888888888891</v>
      </c>
      <c r="P14">
        <v>25.545555555555556</v>
      </c>
      <c r="Q14">
        <v>19.133333333333336</v>
      </c>
      <c r="R14">
        <v>6.413333333333334</v>
      </c>
      <c r="S14">
        <f t="shared" si="0"/>
        <v>421.66666666666663</v>
      </c>
      <c r="T14">
        <f t="shared" si="1"/>
        <v>0.11807641633728592</v>
      </c>
      <c r="U14">
        <f t="shared" si="2"/>
        <v>4.4980237154150206E-2</v>
      </c>
      <c r="V14" s="10"/>
      <c r="W14" s="10"/>
      <c r="X14" s="10"/>
      <c r="Y14" s="10"/>
    </row>
    <row r="15" spans="1:25" x14ac:dyDescent="0.35">
      <c r="A15" s="5" t="s">
        <v>60</v>
      </c>
      <c r="B15" s="2">
        <v>27</v>
      </c>
      <c r="C15" s="3">
        <v>106.4</v>
      </c>
      <c r="D15" s="3">
        <v>188.6</v>
      </c>
      <c r="E15">
        <f t="shared" si="3"/>
        <v>1.8859999999999999</v>
      </c>
      <c r="F15" s="3">
        <v>40.166666666666657</v>
      </c>
      <c r="G15" s="3" t="s">
        <v>0</v>
      </c>
      <c r="H15" t="s">
        <v>14</v>
      </c>
      <c r="I15">
        <v>6</v>
      </c>
      <c r="J15" s="8">
        <v>2</v>
      </c>
      <c r="K15" s="8">
        <v>1</v>
      </c>
      <c r="L15">
        <v>19.403333333333332</v>
      </c>
      <c r="M15">
        <v>17.263333333333332</v>
      </c>
      <c r="N15">
        <v>9.4433333333333334</v>
      </c>
      <c r="O15">
        <v>53.645555555555568</v>
      </c>
      <c r="P15">
        <v>18.031111111111112</v>
      </c>
      <c r="Q15">
        <v>20.412222222222223</v>
      </c>
      <c r="R15">
        <v>-2.3800000000000003</v>
      </c>
      <c r="S15">
        <f t="shared" si="0"/>
        <v>401.66666666666657</v>
      </c>
      <c r="T15">
        <f t="shared" si="1"/>
        <v>0.13355739972337488</v>
      </c>
      <c r="U15">
        <f t="shared" si="2"/>
        <v>4.2979253112033204E-2</v>
      </c>
      <c r="V15" s="10"/>
      <c r="W15" s="10"/>
      <c r="X15" s="10"/>
      <c r="Y15" s="10"/>
    </row>
    <row r="16" spans="1:25" x14ac:dyDescent="0.35">
      <c r="A16" s="5" t="s">
        <v>61</v>
      </c>
      <c r="B16" s="4">
        <v>36</v>
      </c>
      <c r="C16">
        <v>95.1</v>
      </c>
      <c r="D16">
        <v>196</v>
      </c>
      <c r="E16">
        <f t="shared" si="3"/>
        <v>1.96</v>
      </c>
      <c r="F16">
        <v>46.333333333333329</v>
      </c>
      <c r="G16" t="s">
        <v>0</v>
      </c>
      <c r="H16" t="s">
        <v>14</v>
      </c>
      <c r="I16">
        <v>17</v>
      </c>
      <c r="J16" s="8">
        <v>2</v>
      </c>
      <c r="K16" s="8">
        <v>1</v>
      </c>
      <c r="L16">
        <v>23.756666666666671</v>
      </c>
      <c r="M16">
        <v>21.61</v>
      </c>
      <c r="N16">
        <v>6.82</v>
      </c>
      <c r="O16">
        <v>87.796666666666681</v>
      </c>
      <c r="P16">
        <v>14.959999999999999</v>
      </c>
      <c r="Q16">
        <v>12.864444444444445</v>
      </c>
      <c r="R16">
        <v>2.0966666666666671</v>
      </c>
      <c r="S16">
        <f t="shared" si="0"/>
        <v>463.33333333333326</v>
      </c>
      <c r="T16">
        <f t="shared" si="1"/>
        <v>0.1894892086330936</v>
      </c>
      <c r="U16">
        <f t="shared" si="2"/>
        <v>4.6640287769784176E-2</v>
      </c>
      <c r="V16" s="10"/>
      <c r="W16" s="10"/>
      <c r="X16" s="10"/>
      <c r="Y16" s="10"/>
    </row>
    <row r="17" spans="1:25" x14ac:dyDescent="0.35">
      <c r="A17" s="5" t="s">
        <v>62</v>
      </c>
      <c r="B17" s="4">
        <v>21</v>
      </c>
      <c r="C17">
        <v>92.8</v>
      </c>
      <c r="D17">
        <v>184.6</v>
      </c>
      <c r="E17">
        <f t="shared" si="3"/>
        <v>1.8459999999999999</v>
      </c>
      <c r="F17">
        <v>43.3</v>
      </c>
      <c r="G17" t="s">
        <v>0</v>
      </c>
      <c r="H17" t="s">
        <v>14</v>
      </c>
      <c r="I17">
        <v>15</v>
      </c>
      <c r="J17" s="8">
        <v>2</v>
      </c>
      <c r="K17" s="8">
        <v>1</v>
      </c>
      <c r="L17" s="7">
        <v>24.773333333333337</v>
      </c>
      <c r="M17" s="7">
        <v>21.15</v>
      </c>
      <c r="N17" s="7">
        <v>4.8433333333333328</v>
      </c>
      <c r="O17" s="7">
        <v>53.50888888888889</v>
      </c>
      <c r="P17" s="7">
        <v>23.846666666666668</v>
      </c>
      <c r="Q17" s="7">
        <v>22.335555555555558</v>
      </c>
      <c r="R17" s="7">
        <v>1.5099999999999998</v>
      </c>
      <c r="S17">
        <f t="shared" si="0"/>
        <v>433</v>
      </c>
      <c r="T17">
        <f t="shared" si="1"/>
        <v>0.12357711059789582</v>
      </c>
      <c r="U17">
        <f t="shared" si="2"/>
        <v>4.8845265588914548E-2</v>
      </c>
      <c r="V17" s="10"/>
      <c r="W17" s="10"/>
      <c r="X17" s="10"/>
      <c r="Y17" s="10"/>
    </row>
    <row r="18" spans="1:25" x14ac:dyDescent="0.35">
      <c r="A18" s="5" t="s">
        <v>63</v>
      </c>
      <c r="B18" s="4">
        <v>18</v>
      </c>
      <c r="C18">
        <v>78.8</v>
      </c>
      <c r="D18">
        <v>191</v>
      </c>
      <c r="E18">
        <f t="shared" si="3"/>
        <v>1.91</v>
      </c>
      <c r="F18">
        <v>42.166666666666664</v>
      </c>
      <c r="G18" t="s">
        <v>0</v>
      </c>
      <c r="H18" t="s">
        <v>14</v>
      </c>
      <c r="I18">
        <v>1</v>
      </c>
      <c r="J18" s="8">
        <v>2</v>
      </c>
      <c r="K18" s="8">
        <v>1</v>
      </c>
      <c r="L18" s="7">
        <v>22.616666666666664</v>
      </c>
      <c r="M18" s="7">
        <v>19.593333333333334</v>
      </c>
      <c r="N18" s="7">
        <v>4.1833333333333336</v>
      </c>
      <c r="O18" s="7">
        <v>59.218888888888877</v>
      </c>
      <c r="P18" s="7">
        <v>18.885555555555555</v>
      </c>
      <c r="Q18" s="7">
        <v>19.698888888888888</v>
      </c>
      <c r="R18" s="7">
        <v>-0.81666666666666654</v>
      </c>
      <c r="S18">
        <f t="shared" si="0"/>
        <v>421.66666666666663</v>
      </c>
      <c r="T18">
        <f t="shared" si="1"/>
        <v>0.14044005270092225</v>
      </c>
      <c r="U18">
        <f t="shared" si="2"/>
        <v>4.6466403162055338E-2</v>
      </c>
      <c r="V18" s="10"/>
      <c r="W18" s="10"/>
      <c r="X18" s="10"/>
      <c r="Y18" s="10"/>
    </row>
    <row r="19" spans="1:25" x14ac:dyDescent="0.35">
      <c r="A19" s="5" t="s">
        <v>64</v>
      </c>
      <c r="B19" s="4">
        <v>21</v>
      </c>
      <c r="C19">
        <v>82.2</v>
      </c>
      <c r="D19">
        <v>191.2</v>
      </c>
      <c r="E19">
        <f t="shared" si="3"/>
        <v>1.9119999999999999</v>
      </c>
      <c r="F19">
        <v>42.333333333333321</v>
      </c>
      <c r="G19" t="s">
        <v>0</v>
      </c>
      <c r="H19" t="s">
        <v>14</v>
      </c>
      <c r="I19">
        <v>2</v>
      </c>
      <c r="J19">
        <v>1</v>
      </c>
      <c r="K19">
        <v>1</v>
      </c>
      <c r="L19">
        <v>23.613333333333333</v>
      </c>
      <c r="M19">
        <v>20.723333333333333</v>
      </c>
      <c r="N19">
        <v>6.8500000000000005</v>
      </c>
      <c r="O19">
        <v>71.35222222222221</v>
      </c>
      <c r="P19">
        <v>17.317777777777778</v>
      </c>
      <c r="Q19">
        <v>15.257777777777777</v>
      </c>
      <c r="R19">
        <v>2.0566666666666666</v>
      </c>
      <c r="S19">
        <f t="shared" si="0"/>
        <v>423.3333333333332</v>
      </c>
      <c r="T19">
        <f t="shared" si="1"/>
        <v>0.16854855643044622</v>
      </c>
      <c r="U19">
        <f t="shared" si="2"/>
        <v>4.8952755905511826E-2</v>
      </c>
      <c r="V19" s="10"/>
      <c r="W19" s="10"/>
      <c r="X19" s="10"/>
      <c r="Y19" s="10"/>
    </row>
    <row r="20" spans="1:25" x14ac:dyDescent="0.35">
      <c r="A20" s="5" t="s">
        <v>65</v>
      </c>
      <c r="B20" s="4">
        <v>22</v>
      </c>
      <c r="C20">
        <v>78.5</v>
      </c>
      <c r="D20">
        <v>186.7</v>
      </c>
      <c r="E20">
        <f t="shared" si="3"/>
        <v>1.867</v>
      </c>
      <c r="F20">
        <v>38.583333333333321</v>
      </c>
      <c r="G20" t="s">
        <v>0</v>
      </c>
      <c r="H20" t="s">
        <v>14</v>
      </c>
      <c r="I20">
        <v>5</v>
      </c>
      <c r="J20" s="8">
        <v>1</v>
      </c>
      <c r="K20" s="8">
        <v>2</v>
      </c>
      <c r="L20" s="7">
        <v>18.526666666666667</v>
      </c>
      <c r="M20" s="7">
        <v>16.233333333333334</v>
      </c>
      <c r="N20" s="7">
        <v>13.033333333333333</v>
      </c>
      <c r="O20" s="7">
        <v>52.622222222222227</v>
      </c>
      <c r="P20" s="7">
        <v>19.514444444444443</v>
      </c>
      <c r="Q20" s="7">
        <v>16.37222222222222</v>
      </c>
      <c r="R20" s="7">
        <v>3.14</v>
      </c>
      <c r="S20">
        <f t="shared" si="0"/>
        <v>385.8333333333332</v>
      </c>
      <c r="T20">
        <f t="shared" si="1"/>
        <v>0.13638588912886976</v>
      </c>
      <c r="U20">
        <f t="shared" si="2"/>
        <v>4.2073434125269996E-2</v>
      </c>
      <c r="V20" s="10"/>
      <c r="W20" s="10"/>
      <c r="X20" s="10"/>
      <c r="Y20" s="10"/>
    </row>
    <row r="21" spans="1:25" x14ac:dyDescent="0.35">
      <c r="A21" s="5" t="s">
        <v>66</v>
      </c>
      <c r="B21" s="4">
        <v>29</v>
      </c>
      <c r="C21">
        <v>107.7</v>
      </c>
      <c r="D21">
        <v>202</v>
      </c>
      <c r="E21">
        <f t="shared" si="3"/>
        <v>2.02</v>
      </c>
      <c r="F21">
        <v>51.333333333333329</v>
      </c>
      <c r="G21" t="s">
        <v>0</v>
      </c>
      <c r="H21" t="s">
        <v>14</v>
      </c>
      <c r="I21">
        <v>12</v>
      </c>
      <c r="J21" s="9">
        <v>2</v>
      </c>
      <c r="K21" s="9">
        <v>3</v>
      </c>
      <c r="L21">
        <v>22.156666666666666</v>
      </c>
      <c r="M21">
        <v>19.329999999999998</v>
      </c>
      <c r="N21">
        <v>16.123333333333335</v>
      </c>
      <c r="O21">
        <v>56.462222222222231</v>
      </c>
      <c r="P21">
        <v>22.210000000000004</v>
      </c>
      <c r="Q21">
        <v>17.578888888888887</v>
      </c>
      <c r="R21">
        <v>4.6333333333333329</v>
      </c>
      <c r="S21">
        <f t="shared" si="0"/>
        <v>513.33333333333326</v>
      </c>
      <c r="T21">
        <f t="shared" si="1"/>
        <v>0.10999134199134203</v>
      </c>
      <c r="U21">
        <f t="shared" si="2"/>
        <v>3.7655844155844158E-2</v>
      </c>
      <c r="V21" s="10"/>
      <c r="W21" s="10"/>
      <c r="X21" s="10"/>
      <c r="Y21" s="10"/>
    </row>
    <row r="22" spans="1:25" x14ac:dyDescent="0.35">
      <c r="A22" s="5" t="s">
        <v>67</v>
      </c>
      <c r="B22" s="4">
        <v>21</v>
      </c>
      <c r="C22">
        <v>73.099999999999994</v>
      </c>
      <c r="D22">
        <v>190.3</v>
      </c>
      <c r="E22">
        <f t="shared" si="3"/>
        <v>1.903</v>
      </c>
      <c r="F22">
        <v>41.583333333333343</v>
      </c>
      <c r="G22" t="s">
        <v>0</v>
      </c>
      <c r="H22" t="s">
        <v>14</v>
      </c>
      <c r="I22">
        <v>4</v>
      </c>
      <c r="J22" s="8">
        <v>2</v>
      </c>
      <c r="K22" s="8">
        <v>1</v>
      </c>
      <c r="L22">
        <v>20.793333333333337</v>
      </c>
      <c r="M22">
        <v>18</v>
      </c>
      <c r="N22">
        <v>9.9866666666666664</v>
      </c>
      <c r="O22">
        <v>48.217777777777776</v>
      </c>
      <c r="P22">
        <v>22.825555555555553</v>
      </c>
      <c r="Q22">
        <v>20.146666666666668</v>
      </c>
      <c r="R22">
        <v>2.68</v>
      </c>
      <c r="S22">
        <f t="shared" si="0"/>
        <v>415.83333333333343</v>
      </c>
      <c r="T22">
        <f t="shared" si="1"/>
        <v>0.11595457581830325</v>
      </c>
      <c r="U22">
        <f t="shared" si="2"/>
        <v>4.3286573146292577E-2</v>
      </c>
      <c r="V22" s="10"/>
      <c r="W22" s="10"/>
      <c r="X22" s="10"/>
      <c r="Y22" s="10"/>
    </row>
    <row r="25" spans="1:25" x14ac:dyDescent="0.35">
      <c r="S25" s="10"/>
      <c r="T25" s="10"/>
      <c r="U25" s="10"/>
      <c r="V25" s="10"/>
      <c r="W25" s="10"/>
      <c r="X25" s="10"/>
      <c r="Y25" s="10"/>
    </row>
    <row r="26" spans="1:25" x14ac:dyDescent="0.35">
      <c r="S26" s="10"/>
      <c r="T26" s="10"/>
      <c r="U26" s="10"/>
      <c r="V26" s="10"/>
      <c r="W26" s="10"/>
      <c r="X26" s="10"/>
      <c r="Y26" s="10"/>
    </row>
    <row r="27" spans="1:25" x14ac:dyDescent="0.35">
      <c r="S27" s="10"/>
      <c r="T27" s="10"/>
      <c r="U27" s="10"/>
      <c r="V27" s="10"/>
      <c r="W27" s="10"/>
      <c r="X27" s="10"/>
      <c r="Y27" s="10"/>
    </row>
    <row r="28" spans="1:25" x14ac:dyDescent="0.35">
      <c r="S28" s="10"/>
      <c r="T28" s="10"/>
      <c r="U28" s="10"/>
      <c r="V28" s="10"/>
      <c r="W28" s="10"/>
      <c r="X28" s="10"/>
      <c r="Y28" s="10"/>
    </row>
    <row r="29" spans="1:25" x14ac:dyDescent="0.35">
      <c r="S29" s="10"/>
      <c r="T29" s="10"/>
      <c r="U29" s="10"/>
      <c r="V29" s="10"/>
      <c r="W29" s="10"/>
      <c r="X29" s="10"/>
      <c r="Y29" s="10"/>
    </row>
    <row r="30" spans="1:25" x14ac:dyDescent="0.35">
      <c r="S30" s="10"/>
      <c r="T30" s="10"/>
      <c r="U30" s="10"/>
      <c r="V30" s="10"/>
      <c r="W30" s="10"/>
      <c r="X30" s="10"/>
      <c r="Y30" s="10"/>
    </row>
    <row r="31" spans="1:25" x14ac:dyDescent="0.35">
      <c r="S31" s="10"/>
      <c r="T31" s="10"/>
      <c r="U31" s="10"/>
      <c r="V31" s="10"/>
      <c r="W31" s="10"/>
      <c r="X31" s="10"/>
      <c r="Y31" s="10"/>
    </row>
    <row r="32" spans="1:25" x14ac:dyDescent="0.35">
      <c r="S32" s="10"/>
      <c r="T32" s="10"/>
      <c r="U32" s="10"/>
      <c r="V32" s="10"/>
      <c r="W32" s="10"/>
      <c r="X32" s="10"/>
      <c r="Y32" s="10"/>
    </row>
    <row r="33" spans="19:25" x14ac:dyDescent="0.35">
      <c r="S33" s="10"/>
      <c r="T33" s="10"/>
      <c r="U33" s="10"/>
      <c r="V33" s="10"/>
      <c r="W33" s="10"/>
      <c r="X33" s="10"/>
      <c r="Y33" s="10"/>
    </row>
    <row r="34" spans="19:25" x14ac:dyDescent="0.35">
      <c r="S34" s="10"/>
      <c r="T34" s="10"/>
      <c r="U34" s="10"/>
      <c r="V34" s="10"/>
      <c r="W34" s="10"/>
      <c r="X34" s="10"/>
      <c r="Y34" s="10"/>
    </row>
    <row r="35" spans="19:25" x14ac:dyDescent="0.35">
      <c r="S35" s="10"/>
      <c r="T35" s="10"/>
      <c r="U35" s="10"/>
      <c r="V35" s="10"/>
      <c r="W35" s="10"/>
      <c r="X35" s="10"/>
      <c r="Y35" s="10"/>
    </row>
    <row r="36" spans="19:25" x14ac:dyDescent="0.35">
      <c r="S36" s="10"/>
      <c r="T36" s="10"/>
      <c r="U36" s="10"/>
      <c r="V36" s="10"/>
      <c r="W36" s="10"/>
      <c r="X36" s="10"/>
      <c r="Y36" s="10"/>
    </row>
    <row r="37" spans="19:25" x14ac:dyDescent="0.35">
      <c r="S37" s="10"/>
      <c r="T37" s="10"/>
      <c r="U37" s="10"/>
      <c r="V37" s="10"/>
      <c r="W37" s="10"/>
      <c r="X37" s="10"/>
      <c r="Y37" s="10"/>
    </row>
    <row r="38" spans="19:25" x14ac:dyDescent="0.35">
      <c r="S38" s="10"/>
      <c r="T38" s="10"/>
      <c r="U38" s="10"/>
      <c r="V38" s="10"/>
      <c r="W38" s="10"/>
      <c r="X38" s="10"/>
      <c r="Y38" s="10"/>
    </row>
    <row r="39" spans="19:25" x14ac:dyDescent="0.35">
      <c r="S39" s="10"/>
      <c r="T39" s="10"/>
      <c r="U39" s="10"/>
      <c r="V39" s="10"/>
      <c r="W39" s="10"/>
      <c r="X39" s="10"/>
      <c r="Y39" s="10"/>
    </row>
    <row r="40" spans="19:25" x14ac:dyDescent="0.35">
      <c r="S40" s="10"/>
      <c r="T40" s="10"/>
      <c r="U40" s="10"/>
      <c r="V40" s="10"/>
      <c r="W40" s="10"/>
      <c r="X40" s="10"/>
      <c r="Y40" s="10"/>
    </row>
    <row r="41" spans="19:25" x14ac:dyDescent="0.35">
      <c r="S41" s="10"/>
      <c r="T41" s="10"/>
      <c r="U41" s="10"/>
      <c r="V41" s="10"/>
      <c r="W41" s="10"/>
      <c r="X41" s="10"/>
      <c r="Y41" s="10"/>
    </row>
    <row r="42" spans="19:25" x14ac:dyDescent="0.35">
      <c r="S42" s="10"/>
      <c r="T42" s="10"/>
      <c r="U42" s="10"/>
      <c r="V42" s="10"/>
      <c r="W42" s="10"/>
      <c r="X42" s="10"/>
      <c r="Y42" s="10"/>
    </row>
    <row r="43" spans="19:25" x14ac:dyDescent="0.35">
      <c r="S43" s="10"/>
      <c r="T43" s="10"/>
      <c r="U43" s="10"/>
      <c r="V43" s="10"/>
      <c r="W43" s="10"/>
      <c r="X43" s="10"/>
      <c r="Y43" s="10"/>
    </row>
    <row r="44" spans="19:25" x14ac:dyDescent="0.35">
      <c r="S44" s="10"/>
      <c r="T44" s="10"/>
      <c r="U44" s="10"/>
      <c r="V44" s="10"/>
      <c r="W44" s="10"/>
      <c r="X44" s="10"/>
      <c r="Y44" s="10"/>
    </row>
    <row r="45" spans="19:25" x14ac:dyDescent="0.35">
      <c r="S45" s="10"/>
      <c r="T45" s="10"/>
      <c r="U45" s="10"/>
      <c r="V45" s="10"/>
      <c r="W45" s="10"/>
      <c r="X45" s="10"/>
      <c r="Y45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23"/>
  <sheetViews>
    <sheetView tabSelected="1" zoomScale="60" zoomScaleNormal="60" workbookViewId="0">
      <selection activeCell="A25" sqref="A25:XFD49"/>
    </sheetView>
  </sheetViews>
  <sheetFormatPr defaultRowHeight="14.5" x14ac:dyDescent="0.35"/>
  <cols>
    <col min="1" max="1" width="22.54296875" customWidth="1"/>
    <col min="9" max="11" width="11.7265625" customWidth="1"/>
    <col min="13" max="13" width="32.08984375" customWidth="1"/>
  </cols>
  <sheetData>
    <row r="1" spans="1:26" x14ac:dyDescent="0.35">
      <c r="A1" t="s">
        <v>68</v>
      </c>
      <c r="B1" t="s">
        <v>6</v>
      </c>
      <c r="C1" t="s">
        <v>7</v>
      </c>
      <c r="D1" t="s">
        <v>8</v>
      </c>
      <c r="F1" t="s">
        <v>31</v>
      </c>
      <c r="G1" t="s">
        <v>5</v>
      </c>
      <c r="H1" t="s">
        <v>15</v>
      </c>
      <c r="I1" s="6" t="s">
        <v>18</v>
      </c>
      <c r="J1" s="6" t="s">
        <v>19</v>
      </c>
      <c r="K1" s="6" t="s">
        <v>20</v>
      </c>
      <c r="L1" t="s">
        <v>1</v>
      </c>
      <c r="M1" t="s">
        <v>2</v>
      </c>
      <c r="N1" t="s">
        <v>3</v>
      </c>
      <c r="O1" t="s">
        <v>9</v>
      </c>
      <c r="P1" t="s">
        <v>10</v>
      </c>
      <c r="Q1" t="s">
        <v>11</v>
      </c>
      <c r="R1" t="s">
        <v>12</v>
      </c>
      <c r="T1" t="s">
        <v>33</v>
      </c>
      <c r="U1" t="s">
        <v>32</v>
      </c>
      <c r="V1" t="s">
        <v>34</v>
      </c>
    </row>
    <row r="2" spans="1:26" x14ac:dyDescent="0.35">
      <c r="A2" s="1" t="s">
        <v>69</v>
      </c>
      <c r="B2" s="2">
        <v>21</v>
      </c>
      <c r="C2" s="3">
        <v>65</v>
      </c>
      <c r="D2" s="3">
        <v>175</v>
      </c>
      <c r="E2" s="3">
        <f>D2/100</f>
        <v>1.75</v>
      </c>
      <c r="F2" s="3">
        <v>38.5</v>
      </c>
      <c r="G2" s="3" t="s">
        <v>4</v>
      </c>
      <c r="H2" t="s">
        <v>16</v>
      </c>
      <c r="I2">
        <v>2</v>
      </c>
      <c r="J2" s="8">
        <v>1</v>
      </c>
      <c r="K2" s="8">
        <v>2</v>
      </c>
      <c r="L2">
        <v>20.083333333333332</v>
      </c>
      <c r="M2">
        <v>17.293333333333333</v>
      </c>
      <c r="N2">
        <v>5.4766666666666666</v>
      </c>
      <c r="O2">
        <v>61.69</v>
      </c>
      <c r="P2">
        <v>16.685555555555553</v>
      </c>
      <c r="Q2">
        <v>15.275555555555556</v>
      </c>
      <c r="R2">
        <v>1.41</v>
      </c>
      <c r="T2">
        <f>F2*10</f>
        <v>385</v>
      </c>
      <c r="U2">
        <f>O2/T2</f>
        <v>0.16023376623376623</v>
      </c>
      <c r="V2">
        <f>M2/T2</f>
        <v>4.4917748917748919E-2</v>
      </c>
      <c r="W2" s="10"/>
      <c r="X2" s="10"/>
      <c r="Y2" s="10"/>
      <c r="Z2" s="10"/>
    </row>
    <row r="3" spans="1:26" x14ac:dyDescent="0.35">
      <c r="A3" s="1" t="s">
        <v>70</v>
      </c>
      <c r="B3" s="2">
        <v>17</v>
      </c>
      <c r="C3">
        <v>49</v>
      </c>
      <c r="D3">
        <v>165</v>
      </c>
      <c r="E3" s="3">
        <f t="shared" ref="E3:E23" si="0">D3/100</f>
        <v>1.65</v>
      </c>
      <c r="F3">
        <v>36.5</v>
      </c>
      <c r="G3" s="3" t="s">
        <v>4</v>
      </c>
      <c r="H3" t="s">
        <v>16</v>
      </c>
      <c r="I3">
        <v>4</v>
      </c>
      <c r="J3">
        <v>2</v>
      </c>
      <c r="K3">
        <v>2</v>
      </c>
      <c r="L3">
        <v>14.660000000000002</v>
      </c>
      <c r="M3">
        <v>12.593333333333334</v>
      </c>
      <c r="N3">
        <v>11.783333333333331</v>
      </c>
      <c r="O3">
        <v>44.133333333333326</v>
      </c>
      <c r="P3">
        <v>17.637777777777778</v>
      </c>
      <c r="Q3">
        <v>15.428888888888887</v>
      </c>
      <c r="R3">
        <v>2.206666666666667</v>
      </c>
      <c r="T3">
        <f t="shared" ref="T3:T23" si="1">F3*10</f>
        <v>365</v>
      </c>
      <c r="U3">
        <f t="shared" ref="U3:U23" si="2">O3/T3</f>
        <v>0.12091324200913239</v>
      </c>
      <c r="V3">
        <f t="shared" ref="V3:V23" si="3">M3/T3</f>
        <v>3.4502283105022832E-2</v>
      </c>
      <c r="W3" s="10"/>
      <c r="X3" s="10"/>
      <c r="Y3" s="10"/>
      <c r="Z3" s="10"/>
    </row>
    <row r="4" spans="1:26" x14ac:dyDescent="0.35">
      <c r="A4" s="1" t="s">
        <v>71</v>
      </c>
      <c r="B4" s="2">
        <v>26</v>
      </c>
      <c r="C4">
        <v>67</v>
      </c>
      <c r="D4">
        <v>165.5</v>
      </c>
      <c r="E4" s="3">
        <f t="shared" si="0"/>
        <v>1.655</v>
      </c>
      <c r="F4">
        <v>36.75</v>
      </c>
      <c r="G4" s="3" t="s">
        <v>4</v>
      </c>
      <c r="H4" t="s">
        <v>16</v>
      </c>
      <c r="I4">
        <v>1</v>
      </c>
      <c r="J4">
        <v>2</v>
      </c>
      <c r="K4">
        <v>2</v>
      </c>
      <c r="L4">
        <v>24.266666666666669</v>
      </c>
      <c r="M4">
        <v>22.013333333333332</v>
      </c>
      <c r="N4">
        <v>7.2833333333333341</v>
      </c>
      <c r="O4">
        <v>70.081111111111113</v>
      </c>
      <c r="P4">
        <v>17.73</v>
      </c>
      <c r="Q4">
        <v>20.11888888888889</v>
      </c>
      <c r="R4">
        <v>-2.39</v>
      </c>
      <c r="T4">
        <f t="shared" si="1"/>
        <v>367.5</v>
      </c>
      <c r="U4">
        <f t="shared" si="2"/>
        <v>0.19069690098261527</v>
      </c>
      <c r="V4">
        <f t="shared" si="3"/>
        <v>5.9900226757369612E-2</v>
      </c>
      <c r="W4" s="10"/>
      <c r="X4" s="10"/>
      <c r="Y4" s="10"/>
      <c r="Z4" s="10"/>
    </row>
    <row r="5" spans="1:26" x14ac:dyDescent="0.35">
      <c r="A5" s="1" t="s">
        <v>72</v>
      </c>
      <c r="B5" s="2">
        <v>28</v>
      </c>
      <c r="C5">
        <v>75</v>
      </c>
      <c r="D5">
        <v>173.5</v>
      </c>
      <c r="E5" s="3">
        <f t="shared" si="0"/>
        <v>1.7350000000000001</v>
      </c>
      <c r="F5">
        <v>37.75</v>
      </c>
      <c r="G5" s="3" t="s">
        <v>4</v>
      </c>
      <c r="H5" t="s">
        <v>16</v>
      </c>
      <c r="I5">
        <v>4</v>
      </c>
      <c r="J5">
        <v>2</v>
      </c>
      <c r="K5">
        <v>2</v>
      </c>
      <c r="L5">
        <v>17.836666666666662</v>
      </c>
      <c r="M5">
        <v>15.586666666666668</v>
      </c>
      <c r="N5">
        <v>3.2933333333333334</v>
      </c>
      <c r="O5">
        <v>58.268888888888888</v>
      </c>
      <c r="P5">
        <v>15.731111111111112</v>
      </c>
      <c r="Q5">
        <v>15.043333333333335</v>
      </c>
      <c r="R5">
        <v>0.68666666666666665</v>
      </c>
      <c r="T5">
        <f t="shared" si="1"/>
        <v>377.5</v>
      </c>
      <c r="U5">
        <f t="shared" si="2"/>
        <v>0.15435467255334806</v>
      </c>
      <c r="V5">
        <f t="shared" si="3"/>
        <v>4.1289183222958062E-2</v>
      </c>
      <c r="W5" s="10"/>
      <c r="X5" s="10"/>
      <c r="Y5" s="10"/>
      <c r="Z5" s="10"/>
    </row>
    <row r="6" spans="1:26" x14ac:dyDescent="0.35">
      <c r="A6" s="1" t="s">
        <v>73</v>
      </c>
      <c r="B6" s="2">
        <v>32</v>
      </c>
      <c r="C6">
        <v>80</v>
      </c>
      <c r="D6">
        <v>168.5</v>
      </c>
      <c r="E6" s="3">
        <f t="shared" si="0"/>
        <v>1.6850000000000001</v>
      </c>
      <c r="F6">
        <v>38.25</v>
      </c>
      <c r="G6" s="3" t="s">
        <v>4</v>
      </c>
      <c r="H6" t="s">
        <v>17</v>
      </c>
      <c r="I6">
        <v>14</v>
      </c>
      <c r="J6">
        <v>2</v>
      </c>
      <c r="K6">
        <v>2</v>
      </c>
      <c r="L6">
        <v>23.01</v>
      </c>
      <c r="M6">
        <v>19.673333333333332</v>
      </c>
      <c r="N6">
        <v>2.78</v>
      </c>
      <c r="O6">
        <v>56.105555555555554</v>
      </c>
      <c r="P6">
        <v>20.526666666666667</v>
      </c>
      <c r="Q6">
        <v>19.900000000000002</v>
      </c>
      <c r="R6">
        <v>0.62666666666666671</v>
      </c>
      <c r="T6">
        <f t="shared" si="1"/>
        <v>382.5</v>
      </c>
      <c r="U6">
        <f t="shared" si="2"/>
        <v>0.14668119099491647</v>
      </c>
      <c r="V6">
        <f t="shared" si="3"/>
        <v>5.1433551198257078E-2</v>
      </c>
      <c r="W6" s="10"/>
      <c r="X6" s="10"/>
      <c r="Y6" s="10"/>
      <c r="Z6" s="10"/>
    </row>
    <row r="7" spans="1:26" x14ac:dyDescent="0.35">
      <c r="A7" s="1" t="s">
        <v>74</v>
      </c>
      <c r="B7" s="2">
        <v>17</v>
      </c>
      <c r="C7">
        <v>56</v>
      </c>
      <c r="D7">
        <v>157.5</v>
      </c>
      <c r="E7" s="3">
        <f t="shared" si="0"/>
        <v>1.575</v>
      </c>
      <c r="F7">
        <v>32.75</v>
      </c>
      <c r="G7" s="3" t="s">
        <v>4</v>
      </c>
      <c r="H7" t="s">
        <v>16</v>
      </c>
      <c r="I7">
        <v>2</v>
      </c>
      <c r="J7">
        <v>2</v>
      </c>
      <c r="K7" s="8">
        <v>2</v>
      </c>
      <c r="L7">
        <v>21.773333333333337</v>
      </c>
      <c r="M7">
        <v>19.833333333333332</v>
      </c>
      <c r="N7">
        <v>15.586666666666666</v>
      </c>
      <c r="O7">
        <v>71.146666666666675</v>
      </c>
      <c r="P7">
        <v>17.304444444444442</v>
      </c>
      <c r="Q7">
        <v>12.897777777777778</v>
      </c>
      <c r="R7">
        <v>4.4066666666666672</v>
      </c>
      <c r="T7">
        <f t="shared" si="1"/>
        <v>327.5</v>
      </c>
      <c r="U7">
        <f t="shared" si="2"/>
        <v>0.21724173027989824</v>
      </c>
      <c r="V7">
        <f t="shared" si="3"/>
        <v>6.0559796437659026E-2</v>
      </c>
      <c r="W7" s="10"/>
      <c r="X7" s="10"/>
      <c r="Y7" s="10"/>
      <c r="Z7" s="10"/>
    </row>
    <row r="8" spans="1:26" x14ac:dyDescent="0.35">
      <c r="A8" s="1" t="s">
        <v>75</v>
      </c>
      <c r="B8" s="2">
        <v>30</v>
      </c>
      <c r="C8">
        <v>60</v>
      </c>
      <c r="D8">
        <v>164</v>
      </c>
      <c r="E8" s="3">
        <f t="shared" si="0"/>
        <v>1.64</v>
      </c>
      <c r="F8">
        <v>36</v>
      </c>
      <c r="G8" s="3" t="s">
        <v>4</v>
      </c>
      <c r="H8" t="s">
        <v>16</v>
      </c>
      <c r="I8">
        <v>2</v>
      </c>
      <c r="J8">
        <v>2</v>
      </c>
      <c r="K8">
        <v>2</v>
      </c>
      <c r="L8">
        <v>25.569999999999997</v>
      </c>
      <c r="M8">
        <v>23.053333333333331</v>
      </c>
      <c r="N8">
        <v>4.830000000000001</v>
      </c>
      <c r="O8">
        <v>74.141111111111115</v>
      </c>
      <c r="P8">
        <v>18.519999999999996</v>
      </c>
      <c r="Q8">
        <v>16.904444444444447</v>
      </c>
      <c r="R8">
        <v>1.6166666666666665</v>
      </c>
      <c r="T8">
        <f t="shared" si="1"/>
        <v>360</v>
      </c>
      <c r="U8">
        <f t="shared" si="2"/>
        <v>0.20594753086419754</v>
      </c>
      <c r="V8">
        <f t="shared" si="3"/>
        <v>6.4037037037037031E-2</v>
      </c>
      <c r="W8" s="10"/>
      <c r="X8" s="10"/>
      <c r="Y8" s="10"/>
      <c r="Z8" s="10"/>
    </row>
    <row r="9" spans="1:26" x14ac:dyDescent="0.35">
      <c r="A9" s="1" t="s">
        <v>76</v>
      </c>
      <c r="B9" s="2">
        <v>25</v>
      </c>
      <c r="C9">
        <v>57</v>
      </c>
      <c r="D9">
        <v>158</v>
      </c>
      <c r="E9" s="3">
        <f t="shared" si="0"/>
        <v>1.58</v>
      </c>
      <c r="F9">
        <v>33</v>
      </c>
      <c r="G9" s="3" t="s">
        <v>4</v>
      </c>
      <c r="H9" t="s">
        <v>16</v>
      </c>
      <c r="I9">
        <v>18</v>
      </c>
      <c r="J9">
        <v>2</v>
      </c>
      <c r="K9">
        <v>2</v>
      </c>
      <c r="L9">
        <v>22.583333333333332</v>
      </c>
      <c r="M9">
        <v>20.516666666666669</v>
      </c>
      <c r="N9">
        <v>4.2666666666666666</v>
      </c>
      <c r="O9">
        <v>67.184444444444452</v>
      </c>
      <c r="P9">
        <v>18.224444444444444</v>
      </c>
      <c r="Q9">
        <v>16.928888888888888</v>
      </c>
      <c r="R9">
        <v>1.2966666666666666</v>
      </c>
      <c r="T9">
        <f t="shared" si="1"/>
        <v>330</v>
      </c>
      <c r="U9">
        <f t="shared" si="2"/>
        <v>0.20358922558922563</v>
      </c>
      <c r="V9">
        <f t="shared" si="3"/>
        <v>6.2171717171717177E-2</v>
      </c>
      <c r="W9" s="10"/>
      <c r="X9" s="10"/>
      <c r="Y9" s="10"/>
      <c r="Z9" s="10"/>
    </row>
    <row r="10" spans="1:26" x14ac:dyDescent="0.35">
      <c r="A10" s="1" t="s">
        <v>77</v>
      </c>
      <c r="B10" s="2">
        <v>17</v>
      </c>
      <c r="C10">
        <v>65</v>
      </c>
      <c r="D10">
        <v>169</v>
      </c>
      <c r="E10" s="3">
        <f t="shared" si="0"/>
        <v>1.69</v>
      </c>
      <c r="F10">
        <v>38.5</v>
      </c>
      <c r="G10" s="3" t="s">
        <v>4</v>
      </c>
      <c r="H10" t="s">
        <v>16</v>
      </c>
      <c r="I10">
        <v>6</v>
      </c>
      <c r="J10" s="8">
        <v>2</v>
      </c>
      <c r="K10" s="8">
        <v>1</v>
      </c>
      <c r="L10">
        <v>18.673333333333336</v>
      </c>
      <c r="M10">
        <v>16.48</v>
      </c>
      <c r="N10">
        <v>10.513333333333334</v>
      </c>
      <c r="O10">
        <v>62.031111111111109</v>
      </c>
      <c r="P10">
        <v>17.03</v>
      </c>
      <c r="Q10">
        <v>14.466666666666667</v>
      </c>
      <c r="R10">
        <v>2.5666666666666664</v>
      </c>
      <c r="T10">
        <f t="shared" si="1"/>
        <v>385</v>
      </c>
      <c r="U10">
        <f t="shared" si="2"/>
        <v>0.16111976911976911</v>
      </c>
      <c r="V10">
        <f t="shared" si="3"/>
        <v>4.2805194805194804E-2</v>
      </c>
      <c r="W10" s="10"/>
      <c r="X10" s="10"/>
      <c r="Y10" s="10"/>
      <c r="Z10" s="10"/>
    </row>
    <row r="11" spans="1:26" x14ac:dyDescent="0.35">
      <c r="A11" s="1" t="s">
        <v>78</v>
      </c>
      <c r="B11" s="2">
        <v>28</v>
      </c>
      <c r="C11">
        <v>70</v>
      </c>
      <c r="D11">
        <v>169</v>
      </c>
      <c r="E11" s="3">
        <f t="shared" si="0"/>
        <v>1.69</v>
      </c>
      <c r="F11">
        <v>38.5</v>
      </c>
      <c r="G11" s="3" t="s">
        <v>4</v>
      </c>
      <c r="H11" t="s">
        <v>16</v>
      </c>
      <c r="I11">
        <v>3</v>
      </c>
      <c r="J11">
        <v>1</v>
      </c>
      <c r="K11">
        <v>1</v>
      </c>
      <c r="L11">
        <v>20.59</v>
      </c>
      <c r="M11">
        <v>17.746666666666666</v>
      </c>
      <c r="N11">
        <v>4.0033333333333339</v>
      </c>
      <c r="O11">
        <v>61.395555555555553</v>
      </c>
      <c r="P11">
        <v>17.338888888888889</v>
      </c>
      <c r="Q11">
        <v>16.283333333333335</v>
      </c>
      <c r="R11">
        <v>1.0566666666666666</v>
      </c>
      <c r="T11">
        <f t="shared" si="1"/>
        <v>385</v>
      </c>
      <c r="U11">
        <f t="shared" si="2"/>
        <v>0.15946897546897545</v>
      </c>
      <c r="V11">
        <f t="shared" si="3"/>
        <v>4.6095238095238092E-2</v>
      </c>
      <c r="W11" s="10"/>
      <c r="X11" s="10"/>
      <c r="Y11" s="10"/>
      <c r="Z11" s="10"/>
    </row>
    <row r="12" spans="1:26" x14ac:dyDescent="0.35">
      <c r="A12" s="5" t="s">
        <v>79</v>
      </c>
      <c r="B12" s="4">
        <v>30</v>
      </c>
      <c r="C12">
        <v>59.9</v>
      </c>
      <c r="D12">
        <v>172</v>
      </c>
      <c r="E12" s="3">
        <f t="shared" si="0"/>
        <v>1.72</v>
      </c>
      <c r="F12">
        <v>37</v>
      </c>
      <c r="G12" t="s">
        <v>4</v>
      </c>
      <c r="H12" t="s">
        <v>14</v>
      </c>
      <c r="I12">
        <v>15</v>
      </c>
      <c r="J12">
        <v>2</v>
      </c>
      <c r="K12">
        <v>2</v>
      </c>
      <c r="L12">
        <v>18.783333333333335</v>
      </c>
      <c r="M12">
        <v>16.239999999999998</v>
      </c>
      <c r="N12">
        <v>5.3666666666666671</v>
      </c>
      <c r="O12">
        <v>49.051111111111112</v>
      </c>
      <c r="P12">
        <v>19.807777777777776</v>
      </c>
      <c r="Q12">
        <v>18.502222222222219</v>
      </c>
      <c r="R12">
        <v>1.3033333333333335</v>
      </c>
      <c r="T12">
        <f t="shared" si="1"/>
        <v>370</v>
      </c>
      <c r="U12">
        <f t="shared" si="2"/>
        <v>0.13257057057057056</v>
      </c>
      <c r="V12">
        <f t="shared" si="3"/>
        <v>4.3891891891891889E-2</v>
      </c>
      <c r="W12" s="10"/>
      <c r="X12" s="10"/>
      <c r="Y12" s="10"/>
      <c r="Z12" s="10"/>
    </row>
    <row r="13" spans="1:26" x14ac:dyDescent="0.35">
      <c r="A13" s="5" t="s">
        <v>80</v>
      </c>
      <c r="B13" s="4">
        <v>29</v>
      </c>
      <c r="C13">
        <v>58.4</v>
      </c>
      <c r="D13">
        <v>168</v>
      </c>
      <c r="E13" s="3">
        <f t="shared" si="0"/>
        <v>1.68</v>
      </c>
      <c r="F13">
        <v>38</v>
      </c>
      <c r="G13" t="s">
        <v>4</v>
      </c>
      <c r="H13" t="s">
        <v>14</v>
      </c>
      <c r="I13">
        <v>7</v>
      </c>
      <c r="J13">
        <v>2</v>
      </c>
      <c r="K13">
        <v>2</v>
      </c>
      <c r="L13">
        <v>18.286666666666665</v>
      </c>
      <c r="M13">
        <v>15.573333333333332</v>
      </c>
      <c r="N13">
        <v>12.75</v>
      </c>
      <c r="O13">
        <v>43.946666666666665</v>
      </c>
      <c r="P13">
        <v>21.636666666666667</v>
      </c>
      <c r="Q13">
        <v>18.757777777777775</v>
      </c>
      <c r="R13">
        <v>2.8800000000000003</v>
      </c>
      <c r="T13">
        <f t="shared" si="1"/>
        <v>380</v>
      </c>
      <c r="U13">
        <f t="shared" si="2"/>
        <v>0.11564912280701754</v>
      </c>
      <c r="V13">
        <f t="shared" si="3"/>
        <v>4.0982456140350877E-2</v>
      </c>
      <c r="W13" s="10"/>
      <c r="X13" s="10"/>
      <c r="Y13" s="10"/>
      <c r="Z13" s="10"/>
    </row>
    <row r="14" spans="1:26" x14ac:dyDescent="0.35">
      <c r="A14" s="5" t="s">
        <v>81</v>
      </c>
      <c r="B14" s="4">
        <v>21</v>
      </c>
      <c r="C14">
        <v>63.2</v>
      </c>
      <c r="D14">
        <v>169.5</v>
      </c>
      <c r="E14" s="3">
        <f t="shared" si="0"/>
        <v>1.6950000000000001</v>
      </c>
      <c r="F14">
        <v>38.75</v>
      </c>
      <c r="G14" t="s">
        <v>4</v>
      </c>
      <c r="H14" t="s">
        <v>14</v>
      </c>
      <c r="I14">
        <v>5</v>
      </c>
      <c r="J14" s="8">
        <v>2</v>
      </c>
      <c r="K14" s="8">
        <v>1</v>
      </c>
      <c r="L14">
        <v>14.873333333333335</v>
      </c>
      <c r="M14">
        <v>13</v>
      </c>
      <c r="N14">
        <v>37.183333333333337</v>
      </c>
      <c r="O14">
        <v>46.967777777777776</v>
      </c>
      <c r="P14">
        <v>20.711111111111109</v>
      </c>
      <c r="Q14">
        <v>13.721111111111112</v>
      </c>
      <c r="R14">
        <v>6.9933333333333323</v>
      </c>
      <c r="T14">
        <f t="shared" si="1"/>
        <v>387.5</v>
      </c>
      <c r="U14">
        <f t="shared" si="2"/>
        <v>0.12120716845878136</v>
      </c>
      <c r="V14">
        <f t="shared" si="3"/>
        <v>3.3548387096774192E-2</v>
      </c>
      <c r="W14" s="10"/>
      <c r="X14" s="10"/>
      <c r="Y14" s="10"/>
      <c r="Z14" s="10"/>
    </row>
    <row r="15" spans="1:26" x14ac:dyDescent="0.35">
      <c r="A15" s="5" t="s">
        <v>82</v>
      </c>
      <c r="B15" s="4">
        <v>29</v>
      </c>
      <c r="C15">
        <v>83.7</v>
      </c>
      <c r="D15">
        <v>181.7</v>
      </c>
      <c r="E15" s="3">
        <f t="shared" si="0"/>
        <v>1.8169999999999999</v>
      </c>
      <c r="F15">
        <v>41.849999999999994</v>
      </c>
      <c r="G15" t="s">
        <v>4</v>
      </c>
      <c r="H15" t="s">
        <v>14</v>
      </c>
      <c r="I15">
        <v>15</v>
      </c>
      <c r="J15" s="8">
        <v>2</v>
      </c>
      <c r="K15" s="8">
        <v>1</v>
      </c>
      <c r="L15" s="7">
        <v>20.560000000000002</v>
      </c>
      <c r="M15" s="7">
        <v>18.3</v>
      </c>
      <c r="N15" s="7">
        <v>9.2866666666666671</v>
      </c>
      <c r="O15" s="7">
        <v>57.726666666666667</v>
      </c>
      <c r="P15" s="7">
        <v>19.256666666666664</v>
      </c>
      <c r="Q15" s="7">
        <v>16.772222222222222</v>
      </c>
      <c r="R15" s="7">
        <v>2.4866666666666668</v>
      </c>
      <c r="T15">
        <f t="shared" si="1"/>
        <v>418.49999999999994</v>
      </c>
      <c r="U15">
        <f t="shared" si="2"/>
        <v>0.13793707686180806</v>
      </c>
      <c r="V15">
        <f t="shared" si="3"/>
        <v>4.372759856630825E-2</v>
      </c>
      <c r="W15" s="10"/>
      <c r="X15" s="10"/>
      <c r="Y15" s="10"/>
      <c r="Z15" s="10"/>
    </row>
    <row r="16" spans="1:26" x14ac:dyDescent="0.35">
      <c r="A16" s="5" t="s">
        <v>83</v>
      </c>
      <c r="B16" s="4">
        <v>25</v>
      </c>
      <c r="C16">
        <v>85.3</v>
      </c>
      <c r="D16">
        <v>180.5</v>
      </c>
      <c r="E16" s="3">
        <f t="shared" si="0"/>
        <v>1.8049999999999999</v>
      </c>
      <c r="F16">
        <v>41.25</v>
      </c>
      <c r="G16" t="s">
        <v>4</v>
      </c>
      <c r="H16" t="s">
        <v>14</v>
      </c>
      <c r="I16">
        <v>10</v>
      </c>
      <c r="J16" s="8">
        <v>2</v>
      </c>
      <c r="K16" s="8">
        <v>1</v>
      </c>
      <c r="L16">
        <v>17.656666666666666</v>
      </c>
      <c r="M16">
        <v>15.186666666666667</v>
      </c>
      <c r="N16">
        <v>10.103333333333333</v>
      </c>
      <c r="O16">
        <v>52.644444444444453</v>
      </c>
      <c r="P16">
        <v>17.761111111111109</v>
      </c>
      <c r="Q16">
        <v>15.514444444444443</v>
      </c>
      <c r="R16">
        <v>2.2466666666666666</v>
      </c>
      <c r="T16">
        <f t="shared" si="1"/>
        <v>412.5</v>
      </c>
      <c r="U16">
        <f t="shared" si="2"/>
        <v>0.12762289562289564</v>
      </c>
      <c r="V16">
        <f t="shared" si="3"/>
        <v>3.6816161616161615E-2</v>
      </c>
      <c r="W16" s="10"/>
      <c r="X16" s="10"/>
      <c r="Y16" s="10"/>
      <c r="Z16" s="10"/>
    </row>
    <row r="17" spans="1:26" x14ac:dyDescent="0.35">
      <c r="A17" s="5" t="s">
        <v>84</v>
      </c>
      <c r="B17" s="4">
        <v>28</v>
      </c>
      <c r="C17">
        <v>83.9</v>
      </c>
      <c r="D17">
        <v>185.3</v>
      </c>
      <c r="E17" s="3">
        <f t="shared" si="0"/>
        <v>1.8530000000000002</v>
      </c>
      <c r="F17">
        <v>43.650000000000006</v>
      </c>
      <c r="G17" t="s">
        <v>4</v>
      </c>
      <c r="H17" t="s">
        <v>14</v>
      </c>
      <c r="I17">
        <v>9</v>
      </c>
      <c r="J17" s="8">
        <v>2</v>
      </c>
      <c r="K17" s="8">
        <v>1</v>
      </c>
      <c r="L17">
        <v>19.296666666666667</v>
      </c>
      <c r="M17">
        <v>17.173333333333336</v>
      </c>
      <c r="N17">
        <v>13.153333333333334</v>
      </c>
      <c r="O17">
        <v>54.913333333333334</v>
      </c>
      <c r="P17">
        <v>19.594444444444445</v>
      </c>
      <c r="Q17">
        <v>16.297777777777778</v>
      </c>
      <c r="R17">
        <v>3.2966666666666664</v>
      </c>
      <c r="T17">
        <f t="shared" si="1"/>
        <v>436.50000000000006</v>
      </c>
      <c r="U17">
        <f t="shared" si="2"/>
        <v>0.1258037418862161</v>
      </c>
      <c r="V17">
        <f t="shared" si="3"/>
        <v>3.9343260786559753E-2</v>
      </c>
      <c r="W17" s="10"/>
      <c r="X17" s="10"/>
      <c r="Y17" s="10"/>
      <c r="Z17" s="10"/>
    </row>
    <row r="18" spans="1:26" x14ac:dyDescent="0.35">
      <c r="A18" s="5" t="s">
        <v>85</v>
      </c>
      <c r="B18" s="4">
        <v>21</v>
      </c>
      <c r="C18" s="3">
        <v>74</v>
      </c>
      <c r="D18" s="3">
        <v>169</v>
      </c>
      <c r="E18" s="3">
        <f t="shared" si="0"/>
        <v>1.69</v>
      </c>
      <c r="F18" s="3">
        <v>38.5</v>
      </c>
      <c r="G18" t="s">
        <v>4</v>
      </c>
      <c r="H18" t="s">
        <v>14</v>
      </c>
      <c r="I18">
        <v>6</v>
      </c>
      <c r="J18" s="8">
        <v>2</v>
      </c>
      <c r="K18" s="8">
        <v>1</v>
      </c>
      <c r="L18" s="7">
        <v>20.946666666666669</v>
      </c>
      <c r="M18" s="7">
        <v>18.506666666666664</v>
      </c>
      <c r="N18" s="7">
        <v>1.1666666666666667</v>
      </c>
      <c r="O18" s="7">
        <v>63.00888888888889</v>
      </c>
      <c r="P18" s="7">
        <v>17.167777777777779</v>
      </c>
      <c r="Q18" s="7">
        <v>16.988888888888891</v>
      </c>
      <c r="R18" s="7">
        <v>0.17666666666666667</v>
      </c>
      <c r="T18">
        <f t="shared" si="1"/>
        <v>385</v>
      </c>
      <c r="U18">
        <f t="shared" si="2"/>
        <v>0.16365945165945167</v>
      </c>
      <c r="V18">
        <f t="shared" si="3"/>
        <v>4.806926406926406E-2</v>
      </c>
      <c r="W18" s="10"/>
      <c r="X18" s="10"/>
      <c r="Y18" s="10"/>
      <c r="Z18" s="10"/>
    </row>
    <row r="19" spans="1:26" x14ac:dyDescent="0.35">
      <c r="A19" s="5" t="s">
        <v>86</v>
      </c>
      <c r="B19" s="4">
        <v>36</v>
      </c>
      <c r="C19" s="3">
        <v>124.5</v>
      </c>
      <c r="D19" s="3">
        <v>187.5</v>
      </c>
      <c r="E19" s="3">
        <f t="shared" si="0"/>
        <v>1.875</v>
      </c>
      <c r="F19" s="3">
        <v>39.25</v>
      </c>
      <c r="G19" t="s">
        <v>4</v>
      </c>
      <c r="H19" t="s">
        <v>14</v>
      </c>
      <c r="I19">
        <v>17</v>
      </c>
      <c r="J19" s="8">
        <v>2</v>
      </c>
      <c r="K19" s="8">
        <v>1</v>
      </c>
      <c r="L19">
        <v>18.13</v>
      </c>
      <c r="M19">
        <v>14.69</v>
      </c>
      <c r="N19">
        <v>12.766666666666667</v>
      </c>
      <c r="O19">
        <v>46.121111111111105</v>
      </c>
      <c r="P19">
        <v>19.459999999999997</v>
      </c>
      <c r="Q19">
        <v>16.733333333333334</v>
      </c>
      <c r="R19">
        <v>2.7266666666666666</v>
      </c>
      <c r="T19">
        <f t="shared" si="1"/>
        <v>392.5</v>
      </c>
      <c r="U19">
        <f t="shared" si="2"/>
        <v>0.11750601556970983</v>
      </c>
      <c r="V19">
        <f t="shared" si="3"/>
        <v>3.7426751592356686E-2</v>
      </c>
      <c r="W19" s="10"/>
      <c r="X19" s="10"/>
      <c r="Y19" s="10"/>
      <c r="Z19" s="10"/>
    </row>
    <row r="20" spans="1:26" x14ac:dyDescent="0.35">
      <c r="A20" s="5" t="s">
        <v>87</v>
      </c>
      <c r="B20" s="4">
        <v>22</v>
      </c>
      <c r="C20" s="3">
        <v>65.7</v>
      </c>
      <c r="D20" s="3">
        <v>173.6</v>
      </c>
      <c r="E20" s="3">
        <f t="shared" si="0"/>
        <v>1.736</v>
      </c>
      <c r="F20" s="3">
        <v>37.799999999999997</v>
      </c>
      <c r="G20" t="s">
        <v>4</v>
      </c>
      <c r="H20" t="s">
        <v>14</v>
      </c>
      <c r="I20">
        <v>7</v>
      </c>
      <c r="J20" s="8">
        <v>2</v>
      </c>
      <c r="K20" s="8">
        <v>1</v>
      </c>
      <c r="L20">
        <v>17.09</v>
      </c>
      <c r="M20">
        <v>15.049999999999999</v>
      </c>
      <c r="N20">
        <v>15.906666666666666</v>
      </c>
      <c r="O20">
        <v>48.232222222222219</v>
      </c>
      <c r="P20">
        <v>20.251111111111111</v>
      </c>
      <c r="Q20">
        <v>16.694444444444446</v>
      </c>
      <c r="R20">
        <v>3.5566666666666666</v>
      </c>
      <c r="T20">
        <f t="shared" si="1"/>
        <v>378</v>
      </c>
      <c r="U20">
        <f t="shared" si="2"/>
        <v>0.12759847148736037</v>
      </c>
      <c r="V20">
        <f t="shared" si="3"/>
        <v>3.981481481481481E-2</v>
      </c>
      <c r="W20" s="10"/>
      <c r="X20" s="10"/>
      <c r="Y20" s="10"/>
      <c r="Z20" s="10"/>
    </row>
    <row r="21" spans="1:26" x14ac:dyDescent="0.35">
      <c r="A21" s="5" t="s">
        <v>88</v>
      </c>
      <c r="B21" s="4">
        <v>22</v>
      </c>
      <c r="C21" s="3">
        <v>77</v>
      </c>
      <c r="D21" s="3">
        <v>162.6</v>
      </c>
      <c r="E21" s="3">
        <f t="shared" si="0"/>
        <v>1.6259999999999999</v>
      </c>
      <c r="F21" s="3">
        <v>35.299999999999997</v>
      </c>
      <c r="G21" t="s">
        <v>4</v>
      </c>
      <c r="H21" t="s">
        <v>14</v>
      </c>
      <c r="I21">
        <v>14</v>
      </c>
      <c r="J21" s="8">
        <v>2</v>
      </c>
      <c r="K21" s="8">
        <v>1</v>
      </c>
      <c r="L21">
        <v>16.649999999999999</v>
      </c>
      <c r="M21">
        <v>13.643333333333333</v>
      </c>
      <c r="N21">
        <v>14.219999999999999</v>
      </c>
      <c r="O21">
        <v>48.604444444444447</v>
      </c>
      <c r="P21">
        <v>17.585555555555555</v>
      </c>
      <c r="Q21">
        <v>14.771111111111111</v>
      </c>
      <c r="R21">
        <v>2.813333333333333</v>
      </c>
      <c r="T21">
        <f t="shared" si="1"/>
        <v>353</v>
      </c>
      <c r="U21">
        <f t="shared" si="2"/>
        <v>0.1376896443185395</v>
      </c>
      <c r="V21">
        <f t="shared" si="3"/>
        <v>3.8649669499527854E-2</v>
      </c>
      <c r="W21" s="10"/>
      <c r="X21" s="10"/>
      <c r="Y21" s="10"/>
      <c r="Z21" s="10"/>
    </row>
    <row r="22" spans="1:26" x14ac:dyDescent="0.35">
      <c r="A22" s="5" t="s">
        <v>90</v>
      </c>
      <c r="B22" s="4">
        <v>35</v>
      </c>
      <c r="C22">
        <v>69.7</v>
      </c>
      <c r="D22">
        <v>171.2</v>
      </c>
      <c r="E22" s="3">
        <f t="shared" si="0"/>
        <v>1.712</v>
      </c>
      <c r="F22">
        <v>36.599999999999994</v>
      </c>
      <c r="G22" t="s">
        <v>4</v>
      </c>
      <c r="H22" t="s">
        <v>14</v>
      </c>
      <c r="I22">
        <v>16</v>
      </c>
      <c r="J22" s="8">
        <v>2</v>
      </c>
      <c r="K22" s="8">
        <v>1</v>
      </c>
      <c r="L22">
        <v>21.99666666666667</v>
      </c>
      <c r="M22">
        <v>19.533333333333335</v>
      </c>
      <c r="N22">
        <v>3.9833333333333329</v>
      </c>
      <c r="O22">
        <v>53.397777777777776</v>
      </c>
      <c r="P22">
        <v>21.557777777777776</v>
      </c>
      <c r="Q22">
        <v>20.387777777777774</v>
      </c>
      <c r="R22">
        <v>1.1666666666666667</v>
      </c>
      <c r="T22">
        <f t="shared" si="1"/>
        <v>365.99999999999994</v>
      </c>
      <c r="U22">
        <f t="shared" si="2"/>
        <v>0.1458955676988464</v>
      </c>
      <c r="V22">
        <f t="shared" si="3"/>
        <v>5.3369763205828792E-2</v>
      </c>
      <c r="W22" s="10"/>
      <c r="X22" s="10"/>
      <c r="Y22" s="10"/>
      <c r="Z22" s="10"/>
    </row>
    <row r="23" spans="1:26" x14ac:dyDescent="0.35">
      <c r="A23" s="5" t="s">
        <v>91</v>
      </c>
      <c r="B23" s="4">
        <v>37</v>
      </c>
      <c r="C23">
        <v>64.099999999999994</v>
      </c>
      <c r="D23">
        <v>168</v>
      </c>
      <c r="E23" s="3">
        <f t="shared" si="0"/>
        <v>1.68</v>
      </c>
      <c r="F23">
        <v>38</v>
      </c>
      <c r="G23" t="s">
        <v>4</v>
      </c>
      <c r="H23" t="s">
        <v>14</v>
      </c>
      <c r="I23">
        <v>17</v>
      </c>
      <c r="J23" s="8">
        <v>2</v>
      </c>
      <c r="K23" s="8">
        <v>1</v>
      </c>
      <c r="L23">
        <v>17.189999999999998</v>
      </c>
      <c r="M23">
        <v>15.123333333333333</v>
      </c>
      <c r="N23">
        <v>19.656666666666666</v>
      </c>
      <c r="O23">
        <v>51.477777777777781</v>
      </c>
      <c r="P23">
        <v>19.251111111111111</v>
      </c>
      <c r="Q23">
        <v>14.862222222222222</v>
      </c>
      <c r="R23">
        <v>4.3866666666666667</v>
      </c>
      <c r="T23">
        <f t="shared" si="1"/>
        <v>380</v>
      </c>
      <c r="U23">
        <f t="shared" si="2"/>
        <v>0.13546783625730996</v>
      </c>
      <c r="V23">
        <f t="shared" si="3"/>
        <v>3.979824561403509E-2</v>
      </c>
      <c r="W23" s="10"/>
      <c r="X23" s="10"/>
      <c r="Y23" s="10"/>
      <c r="Z2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Male LL </vt:lpstr>
      <vt:lpstr>Female LL </vt:lpstr>
      <vt:lpstr>Male LM </vt:lpstr>
      <vt:lpstr>Female LM</vt:lpstr>
      <vt:lpstr>Male RL</vt:lpstr>
      <vt:lpstr>Female RL</vt:lpstr>
      <vt:lpstr>Male RM</vt:lpstr>
      <vt:lpstr>Female RM</vt:lpstr>
    </vt:vector>
  </TitlesOfParts>
  <Company>La Trobe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Kingsley</dc:creator>
  <cp:lastModifiedBy>SAMANTHA MAY</cp:lastModifiedBy>
  <dcterms:created xsi:type="dcterms:W3CDTF">2018-11-30T10:01:41Z</dcterms:created>
  <dcterms:modified xsi:type="dcterms:W3CDTF">2021-09-01T04:58:02Z</dcterms:modified>
</cp:coreProperties>
</file>